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C3BEE0F-2A6E-4816-9963-405EF4FF51E0}" xr6:coauthVersionLast="47" xr6:coauthVersionMax="47" xr10:uidLastSave="{00000000-0000-0000-0000-000000000000}"/>
  <bookViews>
    <workbookView xWindow="-120" yWindow="-120" windowWidth="29040" windowHeight="15720" tabRatio="681" xr2:uid="{00000000-000D-0000-FFFF-FFFF00000000}"/>
  </bookViews>
  <sheets>
    <sheet name="Gerekli" sheetId="11" r:id="rId1"/>
    <sheet name="Arasınav" sheetId="1" r:id="rId2"/>
    <sheet name="ArasınavOGR" sheetId="2" r:id="rId3"/>
    <sheet name="Ödev" sheetId="3" r:id="rId4"/>
    <sheet name="ÖdevOGR" sheetId="5" r:id="rId5"/>
    <sheet name="Proje" sheetId="4" r:id="rId6"/>
    <sheet name="ProjeOGR" sheetId="6" r:id="rId7"/>
    <sheet name="Final" sheetId="7" r:id="rId8"/>
    <sheet name="FinalOGR" sheetId="8" r:id="rId9"/>
    <sheet name="But" sheetId="13" r:id="rId10"/>
    <sheet name="ButOGR" sheetId="14" r:id="rId11"/>
    <sheet name="PRGCIKTI" sheetId="10" r:id="rId12"/>
    <sheet name="BAŞARI" sheetId="9" r:id="rId13"/>
    <sheet name="SONUÇLAR" sheetId="12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57" i="9" l="1"/>
  <c r="T56" i="9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3" i="9"/>
  <c r="A4" i="13"/>
  <c r="A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82" i="13"/>
  <c r="A83" i="13"/>
  <c r="A84" i="13"/>
  <c r="A85" i="13"/>
  <c r="A86" i="13"/>
  <c r="A87" i="13"/>
  <c r="A88" i="13"/>
  <c r="A89" i="13"/>
  <c r="A90" i="13"/>
  <c r="A91" i="13"/>
  <c r="A92" i="13"/>
  <c r="A93" i="13"/>
  <c r="A94" i="13"/>
  <c r="A95" i="13"/>
  <c r="A96" i="13"/>
  <c r="A97" i="13"/>
  <c r="A98" i="13"/>
  <c r="A99" i="13"/>
  <c r="A100" i="13"/>
  <c r="A101" i="13"/>
  <c r="A102" i="13"/>
  <c r="A103" i="13"/>
  <c r="A104" i="13"/>
  <c r="A105" i="13"/>
  <c r="A106" i="13"/>
  <c r="A107" i="13"/>
  <c r="A108" i="13"/>
  <c r="A109" i="13"/>
  <c r="A110" i="13"/>
  <c r="A111" i="13"/>
  <c r="A112" i="13"/>
  <c r="A113" i="13"/>
  <c r="A114" i="13"/>
  <c r="A115" i="13"/>
  <c r="A116" i="13"/>
  <c r="A117" i="13"/>
  <c r="A118" i="13"/>
  <c r="A119" i="13"/>
  <c r="A120" i="13"/>
  <c r="A121" i="13"/>
  <c r="A122" i="13"/>
  <c r="A123" i="13"/>
  <c r="A124" i="13"/>
  <c r="A125" i="13"/>
  <c r="A126" i="13"/>
  <c r="A127" i="13"/>
  <c r="A128" i="13"/>
  <c r="A129" i="13"/>
  <c r="A130" i="13"/>
  <c r="A131" i="13"/>
  <c r="A132" i="13"/>
  <c r="A133" i="13"/>
  <c r="A134" i="13"/>
  <c r="A135" i="13"/>
  <c r="A136" i="13"/>
  <c r="A137" i="13"/>
  <c r="A138" i="13"/>
  <c r="A139" i="13"/>
  <c r="A140" i="13"/>
  <c r="A141" i="13"/>
  <c r="A142" i="13"/>
  <c r="A143" i="13"/>
  <c r="A144" i="13"/>
  <c r="A145" i="13"/>
  <c r="A146" i="13"/>
  <c r="A147" i="13"/>
  <c r="A148" i="13"/>
  <c r="A149" i="13"/>
  <c r="A150" i="13"/>
  <c r="A151" i="13"/>
  <c r="A152" i="13"/>
  <c r="A153" i="13"/>
  <c r="A154" i="13"/>
  <c r="A155" i="13"/>
  <c r="A156" i="13"/>
  <c r="A157" i="13"/>
  <c r="A158" i="13"/>
  <c r="A159" i="13"/>
  <c r="A160" i="13"/>
  <c r="A161" i="13"/>
  <c r="A162" i="13"/>
  <c r="A163" i="13"/>
  <c r="A164" i="13"/>
  <c r="A165" i="13"/>
  <c r="A166" i="13"/>
  <c r="A167" i="13"/>
  <c r="A168" i="13"/>
  <c r="A169" i="13"/>
  <c r="A170" i="13"/>
  <c r="A171" i="13"/>
  <c r="A172" i="13"/>
  <c r="A173" i="13"/>
  <c r="A174" i="13"/>
  <c r="A175" i="13"/>
  <c r="A176" i="13"/>
  <c r="A177" i="13"/>
  <c r="A178" i="13"/>
  <c r="A179" i="13"/>
  <c r="A180" i="13"/>
  <c r="A181" i="13"/>
  <c r="A182" i="13"/>
  <c r="A183" i="13"/>
  <c r="A184" i="13"/>
  <c r="A185" i="13"/>
  <c r="A186" i="13"/>
  <c r="A187" i="13"/>
  <c r="A188" i="13"/>
  <c r="A189" i="13"/>
  <c r="A190" i="13"/>
  <c r="A191" i="13"/>
  <c r="A192" i="13"/>
  <c r="A193" i="13"/>
  <c r="A194" i="13"/>
  <c r="A195" i="13"/>
  <c r="A196" i="13"/>
  <c r="A197" i="13"/>
  <c r="A198" i="13"/>
  <c r="A199" i="13"/>
  <c r="A200" i="13"/>
  <c r="A201" i="13"/>
  <c r="A202" i="13"/>
  <c r="A3" i="13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3" i="7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3" i="4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C16" i="11"/>
  <c r="AC30" i="9" l="1"/>
  <c r="AB30" i="9"/>
  <c r="AA30" i="9"/>
  <c r="Z30" i="9"/>
  <c r="Y30" i="9"/>
  <c r="X30" i="9"/>
  <c r="W30" i="9"/>
  <c r="V30" i="9"/>
  <c r="U30" i="9"/>
  <c r="T30" i="9"/>
  <c r="T55" i="9"/>
  <c r="T54" i="9"/>
  <c r="Y3" i="12" s="1"/>
  <c r="C3" i="12"/>
  <c r="F3" i="12"/>
  <c r="T51" i="9" l="1"/>
  <c r="L1" i="9"/>
  <c r="AF201" i="13"/>
  <c r="AF200" i="13"/>
  <c r="AF199" i="13"/>
  <c r="AF198" i="13"/>
  <c r="AF197" i="13"/>
  <c r="AF196" i="13"/>
  <c r="AF195" i="13"/>
  <c r="AF194" i="13"/>
  <c r="AF193" i="13"/>
  <c r="AF192" i="13"/>
  <c r="AF191" i="13"/>
  <c r="AF190" i="13"/>
  <c r="AF189" i="13"/>
  <c r="AF188" i="13"/>
  <c r="AF187" i="13"/>
  <c r="AF186" i="13"/>
  <c r="AF185" i="13"/>
  <c r="AF184" i="13"/>
  <c r="AF183" i="13"/>
  <c r="AF182" i="13"/>
  <c r="AF181" i="13"/>
  <c r="AF180" i="13"/>
  <c r="AF179" i="13"/>
  <c r="AF178" i="13"/>
  <c r="AF177" i="13"/>
  <c r="AF176" i="13"/>
  <c r="AF175" i="13"/>
  <c r="AF174" i="13"/>
  <c r="AF173" i="13"/>
  <c r="AF172" i="13"/>
  <c r="AF171" i="13"/>
  <c r="AF170" i="13"/>
  <c r="AF169" i="13"/>
  <c r="AF168" i="13"/>
  <c r="AF167" i="13"/>
  <c r="AF166" i="13"/>
  <c r="AF165" i="13"/>
  <c r="AF164" i="13"/>
  <c r="AF163" i="13"/>
  <c r="AF162" i="13"/>
  <c r="AF161" i="13"/>
  <c r="AF160" i="13"/>
  <c r="AF159" i="13"/>
  <c r="AF158" i="13"/>
  <c r="AF157" i="13"/>
  <c r="AF156" i="13"/>
  <c r="AF155" i="13"/>
  <c r="AF154" i="13"/>
  <c r="AF153" i="13"/>
  <c r="AF152" i="13"/>
  <c r="AF151" i="13"/>
  <c r="AF150" i="13"/>
  <c r="AF149" i="13"/>
  <c r="AF148" i="13"/>
  <c r="AF147" i="13"/>
  <c r="AF146" i="13"/>
  <c r="AF145" i="13"/>
  <c r="AF144" i="13"/>
  <c r="AF143" i="13"/>
  <c r="AF142" i="13"/>
  <c r="AF141" i="13"/>
  <c r="AF140" i="13"/>
  <c r="AF139" i="13"/>
  <c r="AF138" i="13"/>
  <c r="AF137" i="13"/>
  <c r="AF136" i="13"/>
  <c r="AF135" i="13"/>
  <c r="AF134" i="13"/>
  <c r="AF133" i="13"/>
  <c r="AF132" i="13"/>
  <c r="AF131" i="13"/>
  <c r="AF130" i="13"/>
  <c r="AF129" i="13"/>
  <c r="AF128" i="13"/>
  <c r="AF127" i="13"/>
  <c r="AF126" i="13"/>
  <c r="AF125" i="13"/>
  <c r="AF124" i="13"/>
  <c r="AF123" i="13"/>
  <c r="AF122" i="13"/>
  <c r="AF121" i="13"/>
  <c r="AF120" i="13"/>
  <c r="AF119" i="13"/>
  <c r="AF118" i="13"/>
  <c r="AF117" i="13"/>
  <c r="AF116" i="13"/>
  <c r="AF115" i="13"/>
  <c r="AF114" i="13"/>
  <c r="AF113" i="13"/>
  <c r="AF112" i="13"/>
  <c r="AF111" i="13"/>
  <c r="AF110" i="13"/>
  <c r="AF109" i="13"/>
  <c r="AF108" i="13"/>
  <c r="AF107" i="13"/>
  <c r="AF106" i="13"/>
  <c r="AF105" i="13"/>
  <c r="AF104" i="13"/>
  <c r="AF103" i="13"/>
  <c r="AF102" i="13"/>
  <c r="AF101" i="13"/>
  <c r="AF100" i="13"/>
  <c r="AF99" i="13"/>
  <c r="AF98" i="13"/>
  <c r="AF97" i="13"/>
  <c r="AF96" i="13"/>
  <c r="AF95" i="13"/>
  <c r="AF94" i="13"/>
  <c r="AF93" i="13"/>
  <c r="AF92" i="13"/>
  <c r="AF91" i="13"/>
  <c r="AF90" i="13"/>
  <c r="AF89" i="13"/>
  <c r="AF88" i="13"/>
  <c r="AF87" i="13"/>
  <c r="AF86" i="13"/>
  <c r="AF85" i="13"/>
  <c r="AF84" i="13"/>
  <c r="AF83" i="13"/>
  <c r="AF82" i="13"/>
  <c r="AF81" i="13"/>
  <c r="AF80" i="13"/>
  <c r="AF79" i="13"/>
  <c r="AF78" i="13"/>
  <c r="AF77" i="13"/>
  <c r="AF76" i="13"/>
  <c r="AF75" i="13"/>
  <c r="AF74" i="13"/>
  <c r="AF73" i="13"/>
  <c r="AF72" i="13"/>
  <c r="AF71" i="13"/>
  <c r="AF70" i="13"/>
  <c r="AF69" i="13"/>
  <c r="AF68" i="13"/>
  <c r="AF67" i="13"/>
  <c r="AF66" i="13"/>
  <c r="AF65" i="13"/>
  <c r="AF64" i="13"/>
  <c r="AF63" i="13"/>
  <c r="AF62" i="13"/>
  <c r="AF61" i="13"/>
  <c r="AF60" i="13"/>
  <c r="AF59" i="13"/>
  <c r="AF58" i="13"/>
  <c r="AF57" i="13"/>
  <c r="AF56" i="13"/>
  <c r="AF55" i="13"/>
  <c r="AF54" i="13"/>
  <c r="AF53" i="13"/>
  <c r="AF52" i="13"/>
  <c r="AF51" i="13"/>
  <c r="AF50" i="13"/>
  <c r="AF49" i="13"/>
  <c r="AF48" i="13"/>
  <c r="AF47" i="13"/>
  <c r="AF46" i="13"/>
  <c r="AF45" i="13"/>
  <c r="AF44" i="13"/>
  <c r="AF43" i="13"/>
  <c r="AF42" i="13"/>
  <c r="AF41" i="13"/>
  <c r="AF40" i="13"/>
  <c r="AF39" i="13"/>
  <c r="AF38" i="13"/>
  <c r="AF37" i="13"/>
  <c r="AF36" i="13"/>
  <c r="AF35" i="13"/>
  <c r="AF34" i="13"/>
  <c r="AF33" i="13"/>
  <c r="AF32" i="13"/>
  <c r="AF31" i="13"/>
  <c r="AF30" i="13"/>
  <c r="AF29" i="13"/>
  <c r="AF28" i="13"/>
  <c r="AF27" i="13"/>
  <c r="AF26" i="13"/>
  <c r="AF25" i="13"/>
  <c r="AF24" i="13"/>
  <c r="AF23" i="13"/>
  <c r="AF22" i="13"/>
  <c r="AF21" i="13"/>
  <c r="AF20" i="13"/>
  <c r="AF19" i="13"/>
  <c r="AF18" i="13"/>
  <c r="AF17" i="13"/>
  <c r="AF16" i="13"/>
  <c r="AF15" i="13"/>
  <c r="AF14" i="13"/>
  <c r="AF13" i="13"/>
  <c r="AF12" i="13"/>
  <c r="AF11" i="13"/>
  <c r="AF10" i="13"/>
  <c r="AF9" i="13"/>
  <c r="AF8" i="13"/>
  <c r="AF7" i="13"/>
  <c r="AF6" i="13"/>
  <c r="AF5" i="13"/>
  <c r="AF4" i="13"/>
  <c r="AF3" i="13"/>
  <c r="AF1" i="13"/>
  <c r="I1" i="9"/>
  <c r="T53" i="9" l="1"/>
  <c r="T3" i="12" s="1"/>
  <c r="T52" i="9"/>
  <c r="O3" i="12" s="1"/>
  <c r="J3" i="12"/>
  <c r="X34" i="12" l="1"/>
  <c r="X33" i="12"/>
  <c r="X32" i="12"/>
  <c r="X31" i="12"/>
  <c r="X30" i="12"/>
  <c r="X29" i="12"/>
  <c r="X28" i="12"/>
  <c r="X27" i="12"/>
  <c r="X26" i="12"/>
  <c r="X25" i="12"/>
  <c r="X24" i="12"/>
  <c r="X23" i="12"/>
  <c r="X22" i="12"/>
  <c r="X21" i="12"/>
  <c r="X20" i="12"/>
  <c r="X19" i="12"/>
  <c r="X18" i="12"/>
  <c r="X17" i="12"/>
  <c r="X16" i="12"/>
  <c r="X15" i="12"/>
  <c r="X14" i="12"/>
  <c r="X13" i="12"/>
  <c r="X12" i="12"/>
  <c r="X11" i="12"/>
  <c r="X10" i="12"/>
  <c r="X9" i="12"/>
  <c r="X8" i="12"/>
  <c r="X7" i="12"/>
  <c r="X6" i="12"/>
  <c r="X5" i="12"/>
  <c r="S34" i="12"/>
  <c r="S33" i="12"/>
  <c r="S32" i="12"/>
  <c r="S31" i="12"/>
  <c r="S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S16" i="12"/>
  <c r="S15" i="12"/>
  <c r="S14" i="12"/>
  <c r="S13" i="12"/>
  <c r="S12" i="12"/>
  <c r="S11" i="12"/>
  <c r="S10" i="12"/>
  <c r="S9" i="12"/>
  <c r="S8" i="12"/>
  <c r="S7" i="12"/>
  <c r="S6" i="12"/>
  <c r="S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E1" i="9" l="1"/>
  <c r="D1" i="9"/>
  <c r="C1" i="9"/>
  <c r="B1" i="9"/>
  <c r="B202" i="9" s="1"/>
  <c r="AM43" i="9"/>
  <c r="AL43" i="9"/>
  <c r="AK43" i="9"/>
  <c r="AJ43" i="9"/>
  <c r="AI43" i="9"/>
  <c r="AH43" i="9"/>
  <c r="AG43" i="9"/>
  <c r="AF43" i="9"/>
  <c r="AE43" i="9"/>
  <c r="AD43" i="9"/>
  <c r="AC43" i="9"/>
  <c r="AB43" i="9"/>
  <c r="AA43" i="9"/>
  <c r="Z43" i="9"/>
  <c r="Y43" i="9"/>
  <c r="X43" i="9"/>
  <c r="W43" i="9"/>
  <c r="V43" i="9"/>
  <c r="U43" i="9"/>
  <c r="T43" i="9"/>
  <c r="D202" i="9" l="1"/>
  <c r="C202" i="9"/>
  <c r="E202" i="9"/>
  <c r="F202" i="9" l="1"/>
  <c r="AF3" i="3"/>
  <c r="C3" i="9" s="1"/>
  <c r="AF201" i="7"/>
  <c r="E201" i="9" s="1"/>
  <c r="AF200" i="7"/>
  <c r="E200" i="9" s="1"/>
  <c r="AF199" i="7"/>
  <c r="E199" i="9" s="1"/>
  <c r="AF198" i="7"/>
  <c r="E198" i="9" s="1"/>
  <c r="AF197" i="7"/>
  <c r="E197" i="9" s="1"/>
  <c r="AF196" i="7"/>
  <c r="E196" i="9" s="1"/>
  <c r="AF195" i="7"/>
  <c r="E195" i="9" s="1"/>
  <c r="AF194" i="7"/>
  <c r="E194" i="9" s="1"/>
  <c r="AF193" i="7"/>
  <c r="E193" i="9" s="1"/>
  <c r="AF192" i="7"/>
  <c r="E192" i="9" s="1"/>
  <c r="AF191" i="7"/>
  <c r="E191" i="9" s="1"/>
  <c r="AF190" i="7"/>
  <c r="E190" i="9" s="1"/>
  <c r="AF189" i="7"/>
  <c r="E189" i="9" s="1"/>
  <c r="AF188" i="7"/>
  <c r="E188" i="9" s="1"/>
  <c r="AF187" i="7"/>
  <c r="E187" i="9" s="1"/>
  <c r="AF186" i="7"/>
  <c r="E186" i="9" s="1"/>
  <c r="AF185" i="7"/>
  <c r="E185" i="9" s="1"/>
  <c r="AF184" i="7"/>
  <c r="E184" i="9" s="1"/>
  <c r="AF183" i="7"/>
  <c r="E183" i="9" s="1"/>
  <c r="AF182" i="7"/>
  <c r="E182" i="9" s="1"/>
  <c r="AF181" i="7"/>
  <c r="E181" i="9" s="1"/>
  <c r="AF180" i="7"/>
  <c r="E180" i="9" s="1"/>
  <c r="AF179" i="7"/>
  <c r="E179" i="9" s="1"/>
  <c r="AF178" i="7"/>
  <c r="E178" i="9" s="1"/>
  <c r="AF177" i="7"/>
  <c r="E177" i="9" s="1"/>
  <c r="AF176" i="7"/>
  <c r="E176" i="9" s="1"/>
  <c r="AF175" i="7"/>
  <c r="E175" i="9" s="1"/>
  <c r="AF174" i="7"/>
  <c r="E174" i="9" s="1"/>
  <c r="AF173" i="7"/>
  <c r="E173" i="9" s="1"/>
  <c r="AF172" i="7"/>
  <c r="E172" i="9" s="1"/>
  <c r="AF171" i="7"/>
  <c r="E171" i="9" s="1"/>
  <c r="AF170" i="7"/>
  <c r="E170" i="9" s="1"/>
  <c r="AF169" i="7"/>
  <c r="E169" i="9" s="1"/>
  <c r="AF168" i="7"/>
  <c r="E168" i="9" s="1"/>
  <c r="AF167" i="7"/>
  <c r="E167" i="9" s="1"/>
  <c r="AF166" i="7"/>
  <c r="E166" i="9" s="1"/>
  <c r="AF165" i="7"/>
  <c r="E165" i="9" s="1"/>
  <c r="AF164" i="7"/>
  <c r="E164" i="9" s="1"/>
  <c r="AF163" i="7"/>
  <c r="E163" i="9" s="1"/>
  <c r="AF162" i="7"/>
  <c r="E162" i="9" s="1"/>
  <c r="AF161" i="7"/>
  <c r="E161" i="9" s="1"/>
  <c r="AF160" i="7"/>
  <c r="E160" i="9" s="1"/>
  <c r="AF159" i="7"/>
  <c r="E159" i="9" s="1"/>
  <c r="AF158" i="7"/>
  <c r="E158" i="9" s="1"/>
  <c r="AF157" i="7"/>
  <c r="E157" i="9" s="1"/>
  <c r="AF156" i="7"/>
  <c r="E156" i="9" s="1"/>
  <c r="AF155" i="7"/>
  <c r="E155" i="9" s="1"/>
  <c r="AF154" i="7"/>
  <c r="E154" i="9" s="1"/>
  <c r="AF153" i="7"/>
  <c r="E153" i="9" s="1"/>
  <c r="AF152" i="7"/>
  <c r="E152" i="9" s="1"/>
  <c r="AF151" i="7"/>
  <c r="E151" i="9" s="1"/>
  <c r="AF150" i="7"/>
  <c r="E150" i="9" s="1"/>
  <c r="AF149" i="7"/>
  <c r="E149" i="9" s="1"/>
  <c r="AF148" i="7"/>
  <c r="E148" i="9" s="1"/>
  <c r="AF147" i="7"/>
  <c r="E147" i="9" s="1"/>
  <c r="AF146" i="7"/>
  <c r="E146" i="9" s="1"/>
  <c r="AF145" i="7"/>
  <c r="E145" i="9" s="1"/>
  <c r="AF144" i="7"/>
  <c r="E144" i="9" s="1"/>
  <c r="AF143" i="7"/>
  <c r="E143" i="9" s="1"/>
  <c r="AF142" i="7"/>
  <c r="E142" i="9" s="1"/>
  <c r="AF141" i="7"/>
  <c r="E141" i="9" s="1"/>
  <c r="AF140" i="7"/>
  <c r="E140" i="9" s="1"/>
  <c r="AF139" i="7"/>
  <c r="E139" i="9" s="1"/>
  <c r="AF138" i="7"/>
  <c r="E138" i="9" s="1"/>
  <c r="AF137" i="7"/>
  <c r="E137" i="9" s="1"/>
  <c r="AF136" i="7"/>
  <c r="E136" i="9" s="1"/>
  <c r="AF135" i="7"/>
  <c r="E135" i="9" s="1"/>
  <c r="AF134" i="7"/>
  <c r="E134" i="9" s="1"/>
  <c r="AF133" i="7"/>
  <c r="E133" i="9" s="1"/>
  <c r="AF132" i="7"/>
  <c r="E132" i="9" s="1"/>
  <c r="AF131" i="7"/>
  <c r="E131" i="9" s="1"/>
  <c r="AF130" i="7"/>
  <c r="E130" i="9" s="1"/>
  <c r="AF129" i="7"/>
  <c r="E129" i="9" s="1"/>
  <c r="AF128" i="7"/>
  <c r="E128" i="9" s="1"/>
  <c r="AF127" i="7"/>
  <c r="E127" i="9" s="1"/>
  <c r="AF126" i="7"/>
  <c r="E126" i="9" s="1"/>
  <c r="AF125" i="7"/>
  <c r="E125" i="9" s="1"/>
  <c r="AF124" i="7"/>
  <c r="E124" i="9" s="1"/>
  <c r="AF123" i="7"/>
  <c r="E123" i="9" s="1"/>
  <c r="AF122" i="7"/>
  <c r="E122" i="9" s="1"/>
  <c r="AF121" i="7"/>
  <c r="E121" i="9" s="1"/>
  <c r="AF120" i="7"/>
  <c r="E120" i="9" s="1"/>
  <c r="AF119" i="7"/>
  <c r="E119" i="9" s="1"/>
  <c r="AF118" i="7"/>
  <c r="E118" i="9" s="1"/>
  <c r="AF117" i="7"/>
  <c r="E117" i="9" s="1"/>
  <c r="AF116" i="7"/>
  <c r="E116" i="9" s="1"/>
  <c r="AF115" i="7"/>
  <c r="E115" i="9" s="1"/>
  <c r="AF114" i="7"/>
  <c r="E114" i="9" s="1"/>
  <c r="AF113" i="7"/>
  <c r="E113" i="9" s="1"/>
  <c r="AF112" i="7"/>
  <c r="E112" i="9" s="1"/>
  <c r="AF111" i="7"/>
  <c r="E111" i="9" s="1"/>
  <c r="AF110" i="7"/>
  <c r="E110" i="9" s="1"/>
  <c r="AF109" i="7"/>
  <c r="E109" i="9" s="1"/>
  <c r="AF108" i="7"/>
  <c r="E108" i="9" s="1"/>
  <c r="AF107" i="7"/>
  <c r="E107" i="9" s="1"/>
  <c r="AF106" i="7"/>
  <c r="E106" i="9" s="1"/>
  <c r="AF105" i="7"/>
  <c r="E105" i="9" s="1"/>
  <c r="AF104" i="7"/>
  <c r="E104" i="9" s="1"/>
  <c r="AF103" i="7"/>
  <c r="E103" i="9" s="1"/>
  <c r="AF102" i="7"/>
  <c r="E102" i="9" s="1"/>
  <c r="AF101" i="7"/>
  <c r="E101" i="9" s="1"/>
  <c r="AF100" i="7"/>
  <c r="E100" i="9" s="1"/>
  <c r="AF99" i="7"/>
  <c r="E99" i="9" s="1"/>
  <c r="AF98" i="7"/>
  <c r="E98" i="9" s="1"/>
  <c r="AF97" i="7"/>
  <c r="E97" i="9" s="1"/>
  <c r="AF96" i="7"/>
  <c r="E96" i="9" s="1"/>
  <c r="AF95" i="7"/>
  <c r="E95" i="9" s="1"/>
  <c r="AF94" i="7"/>
  <c r="E94" i="9" s="1"/>
  <c r="AF93" i="7"/>
  <c r="E93" i="9" s="1"/>
  <c r="AF92" i="7"/>
  <c r="E92" i="9" s="1"/>
  <c r="AF91" i="7"/>
  <c r="E91" i="9" s="1"/>
  <c r="AF90" i="7"/>
  <c r="E90" i="9" s="1"/>
  <c r="AF89" i="7"/>
  <c r="E89" i="9" s="1"/>
  <c r="AF88" i="7"/>
  <c r="E88" i="9" s="1"/>
  <c r="AF87" i="7"/>
  <c r="E87" i="9" s="1"/>
  <c r="AF86" i="7"/>
  <c r="E86" i="9" s="1"/>
  <c r="AF85" i="7"/>
  <c r="E85" i="9" s="1"/>
  <c r="AF84" i="7"/>
  <c r="E84" i="9" s="1"/>
  <c r="AF83" i="7"/>
  <c r="E83" i="9" s="1"/>
  <c r="AF82" i="7"/>
  <c r="E82" i="9" s="1"/>
  <c r="AF81" i="7"/>
  <c r="E81" i="9" s="1"/>
  <c r="AF80" i="7"/>
  <c r="E80" i="9" s="1"/>
  <c r="AF79" i="7"/>
  <c r="E79" i="9" s="1"/>
  <c r="AF78" i="7"/>
  <c r="E78" i="9" s="1"/>
  <c r="AF77" i="7"/>
  <c r="E77" i="9" s="1"/>
  <c r="AF76" i="7"/>
  <c r="E76" i="9" s="1"/>
  <c r="AF75" i="7"/>
  <c r="E75" i="9" s="1"/>
  <c r="AF74" i="7"/>
  <c r="E74" i="9" s="1"/>
  <c r="AF73" i="7"/>
  <c r="E73" i="9" s="1"/>
  <c r="AF72" i="7"/>
  <c r="E72" i="9" s="1"/>
  <c r="AF71" i="7"/>
  <c r="E71" i="9" s="1"/>
  <c r="AF70" i="7"/>
  <c r="E70" i="9" s="1"/>
  <c r="AF69" i="7"/>
  <c r="E69" i="9" s="1"/>
  <c r="AF68" i="7"/>
  <c r="E68" i="9" s="1"/>
  <c r="AF67" i="7"/>
  <c r="E67" i="9" s="1"/>
  <c r="AF66" i="7"/>
  <c r="E66" i="9" s="1"/>
  <c r="AF65" i="7"/>
  <c r="E65" i="9" s="1"/>
  <c r="AF64" i="7"/>
  <c r="E64" i="9" s="1"/>
  <c r="AF63" i="7"/>
  <c r="E63" i="9" s="1"/>
  <c r="AF62" i="7"/>
  <c r="E62" i="9" s="1"/>
  <c r="AF61" i="7"/>
  <c r="E61" i="9" s="1"/>
  <c r="AF60" i="7"/>
  <c r="E60" i="9" s="1"/>
  <c r="AF59" i="7"/>
  <c r="E59" i="9" s="1"/>
  <c r="AF58" i="7"/>
  <c r="E58" i="9" s="1"/>
  <c r="AF57" i="7"/>
  <c r="E57" i="9" s="1"/>
  <c r="AF56" i="7"/>
  <c r="E56" i="9" s="1"/>
  <c r="AF55" i="7"/>
  <c r="E55" i="9" s="1"/>
  <c r="AF54" i="7"/>
  <c r="E54" i="9" s="1"/>
  <c r="AF53" i="7"/>
  <c r="E53" i="9" s="1"/>
  <c r="AF52" i="7"/>
  <c r="E52" i="9" s="1"/>
  <c r="AF51" i="7"/>
  <c r="E51" i="9" s="1"/>
  <c r="AF50" i="7"/>
  <c r="E50" i="9" s="1"/>
  <c r="AF49" i="7"/>
  <c r="E49" i="9" s="1"/>
  <c r="AF48" i="7"/>
  <c r="E48" i="9" s="1"/>
  <c r="AF47" i="7"/>
  <c r="E47" i="9" s="1"/>
  <c r="AF46" i="7"/>
  <c r="E46" i="9" s="1"/>
  <c r="AF45" i="7"/>
  <c r="E45" i="9" s="1"/>
  <c r="AF44" i="7"/>
  <c r="E44" i="9" s="1"/>
  <c r="AF43" i="7"/>
  <c r="E43" i="9" s="1"/>
  <c r="AF42" i="7"/>
  <c r="E42" i="9" s="1"/>
  <c r="AF41" i="7"/>
  <c r="E41" i="9" s="1"/>
  <c r="AF40" i="7"/>
  <c r="E40" i="9" s="1"/>
  <c r="AF39" i="7"/>
  <c r="E39" i="9" s="1"/>
  <c r="AF38" i="7"/>
  <c r="E38" i="9" s="1"/>
  <c r="AF37" i="7"/>
  <c r="E37" i="9" s="1"/>
  <c r="AF36" i="7"/>
  <c r="E36" i="9" s="1"/>
  <c r="AF35" i="7"/>
  <c r="E35" i="9" s="1"/>
  <c r="AF34" i="7"/>
  <c r="E34" i="9" s="1"/>
  <c r="AF33" i="7"/>
  <c r="E33" i="9" s="1"/>
  <c r="AF32" i="7"/>
  <c r="E32" i="9" s="1"/>
  <c r="AF31" i="7"/>
  <c r="E31" i="9" s="1"/>
  <c r="AF30" i="7"/>
  <c r="E30" i="9" s="1"/>
  <c r="AF29" i="7"/>
  <c r="E29" i="9" s="1"/>
  <c r="AF28" i="7"/>
  <c r="E28" i="9" s="1"/>
  <c r="AF27" i="7"/>
  <c r="E27" i="9" s="1"/>
  <c r="AF26" i="7"/>
  <c r="E26" i="9" s="1"/>
  <c r="AF25" i="7"/>
  <c r="E25" i="9" s="1"/>
  <c r="AF24" i="7"/>
  <c r="E24" i="9" s="1"/>
  <c r="AF23" i="7"/>
  <c r="E23" i="9" s="1"/>
  <c r="AF22" i="7"/>
  <c r="E22" i="9" s="1"/>
  <c r="AF21" i="7"/>
  <c r="E21" i="9" s="1"/>
  <c r="AF20" i="7"/>
  <c r="E20" i="9" s="1"/>
  <c r="AF19" i="7"/>
  <c r="E19" i="9" s="1"/>
  <c r="AF18" i="7"/>
  <c r="E18" i="9" s="1"/>
  <c r="AF17" i="7"/>
  <c r="E17" i="9" s="1"/>
  <c r="AF16" i="7"/>
  <c r="E16" i="9" s="1"/>
  <c r="AF15" i="7"/>
  <c r="E15" i="9" s="1"/>
  <c r="AF14" i="7"/>
  <c r="E14" i="9" s="1"/>
  <c r="AF13" i="7"/>
  <c r="E13" i="9" s="1"/>
  <c r="AF12" i="7"/>
  <c r="E12" i="9" s="1"/>
  <c r="AF11" i="7"/>
  <c r="E11" i="9" s="1"/>
  <c r="AF10" i="7"/>
  <c r="E10" i="9" s="1"/>
  <c r="AF9" i="7"/>
  <c r="E9" i="9" s="1"/>
  <c r="AF8" i="7"/>
  <c r="E8" i="9" s="1"/>
  <c r="AF7" i="7"/>
  <c r="E7" i="9" s="1"/>
  <c r="AF6" i="7"/>
  <c r="E6" i="9" s="1"/>
  <c r="AF5" i="7"/>
  <c r="E5" i="9" s="1"/>
  <c r="AF4" i="7"/>
  <c r="E4" i="9" s="1"/>
  <c r="AF3" i="7"/>
  <c r="E3" i="9" s="1"/>
  <c r="AF1" i="7"/>
  <c r="AF201" i="4"/>
  <c r="D201" i="9" s="1"/>
  <c r="AF200" i="4"/>
  <c r="D200" i="9" s="1"/>
  <c r="AF199" i="4"/>
  <c r="D199" i="9" s="1"/>
  <c r="AF198" i="4"/>
  <c r="D198" i="9" s="1"/>
  <c r="AF197" i="4"/>
  <c r="D197" i="9" s="1"/>
  <c r="AF196" i="4"/>
  <c r="D196" i="9" s="1"/>
  <c r="AF195" i="4"/>
  <c r="D195" i="9" s="1"/>
  <c r="AF194" i="4"/>
  <c r="D194" i="9" s="1"/>
  <c r="AF193" i="4"/>
  <c r="D193" i="9" s="1"/>
  <c r="AF192" i="4"/>
  <c r="D192" i="9" s="1"/>
  <c r="AF191" i="4"/>
  <c r="D191" i="9" s="1"/>
  <c r="AF190" i="4"/>
  <c r="D190" i="9" s="1"/>
  <c r="AF189" i="4"/>
  <c r="D189" i="9" s="1"/>
  <c r="AF188" i="4"/>
  <c r="D188" i="9" s="1"/>
  <c r="AF187" i="4"/>
  <c r="D187" i="9" s="1"/>
  <c r="AF186" i="4"/>
  <c r="D186" i="9" s="1"/>
  <c r="AF185" i="4"/>
  <c r="D185" i="9" s="1"/>
  <c r="AF184" i="4"/>
  <c r="D184" i="9" s="1"/>
  <c r="AF183" i="4"/>
  <c r="D183" i="9" s="1"/>
  <c r="AF182" i="4"/>
  <c r="D182" i="9" s="1"/>
  <c r="AF181" i="4"/>
  <c r="D181" i="9" s="1"/>
  <c r="AF180" i="4"/>
  <c r="D180" i="9" s="1"/>
  <c r="AF179" i="4"/>
  <c r="D179" i="9" s="1"/>
  <c r="AF178" i="4"/>
  <c r="D178" i="9" s="1"/>
  <c r="AF177" i="4"/>
  <c r="D177" i="9" s="1"/>
  <c r="AF176" i="4"/>
  <c r="D176" i="9" s="1"/>
  <c r="AF175" i="4"/>
  <c r="D175" i="9" s="1"/>
  <c r="AF174" i="4"/>
  <c r="D174" i="9" s="1"/>
  <c r="AF173" i="4"/>
  <c r="D173" i="9" s="1"/>
  <c r="AF172" i="4"/>
  <c r="D172" i="9" s="1"/>
  <c r="AF171" i="4"/>
  <c r="D171" i="9" s="1"/>
  <c r="AF170" i="4"/>
  <c r="D170" i="9" s="1"/>
  <c r="AF169" i="4"/>
  <c r="D169" i="9" s="1"/>
  <c r="AF168" i="4"/>
  <c r="D168" i="9" s="1"/>
  <c r="AF167" i="4"/>
  <c r="D167" i="9" s="1"/>
  <c r="AF166" i="4"/>
  <c r="D166" i="9" s="1"/>
  <c r="AF165" i="4"/>
  <c r="D165" i="9" s="1"/>
  <c r="AF164" i="4"/>
  <c r="D164" i="9" s="1"/>
  <c r="AF163" i="4"/>
  <c r="D163" i="9" s="1"/>
  <c r="AF162" i="4"/>
  <c r="D162" i="9" s="1"/>
  <c r="AF161" i="4"/>
  <c r="D161" i="9" s="1"/>
  <c r="AF160" i="4"/>
  <c r="D160" i="9" s="1"/>
  <c r="AF159" i="4"/>
  <c r="D159" i="9" s="1"/>
  <c r="AF158" i="4"/>
  <c r="D158" i="9" s="1"/>
  <c r="AF157" i="4"/>
  <c r="D157" i="9" s="1"/>
  <c r="AF156" i="4"/>
  <c r="D156" i="9" s="1"/>
  <c r="AF155" i="4"/>
  <c r="D155" i="9" s="1"/>
  <c r="AF154" i="4"/>
  <c r="D154" i="9" s="1"/>
  <c r="AF153" i="4"/>
  <c r="D153" i="9" s="1"/>
  <c r="AF152" i="4"/>
  <c r="D152" i="9" s="1"/>
  <c r="AF151" i="4"/>
  <c r="D151" i="9" s="1"/>
  <c r="AF150" i="4"/>
  <c r="D150" i="9" s="1"/>
  <c r="AF149" i="4"/>
  <c r="D149" i="9" s="1"/>
  <c r="AF148" i="4"/>
  <c r="D148" i="9" s="1"/>
  <c r="AF147" i="4"/>
  <c r="D147" i="9" s="1"/>
  <c r="AF146" i="4"/>
  <c r="D146" i="9" s="1"/>
  <c r="AF145" i="4"/>
  <c r="D145" i="9" s="1"/>
  <c r="AF144" i="4"/>
  <c r="D144" i="9" s="1"/>
  <c r="AF143" i="4"/>
  <c r="D143" i="9" s="1"/>
  <c r="AF142" i="4"/>
  <c r="D142" i="9" s="1"/>
  <c r="AF141" i="4"/>
  <c r="D141" i="9" s="1"/>
  <c r="AF140" i="4"/>
  <c r="D140" i="9" s="1"/>
  <c r="AF139" i="4"/>
  <c r="D139" i="9" s="1"/>
  <c r="AF138" i="4"/>
  <c r="D138" i="9" s="1"/>
  <c r="AF137" i="4"/>
  <c r="D137" i="9" s="1"/>
  <c r="AF136" i="4"/>
  <c r="D136" i="9" s="1"/>
  <c r="AF135" i="4"/>
  <c r="D135" i="9" s="1"/>
  <c r="AF134" i="4"/>
  <c r="D134" i="9" s="1"/>
  <c r="AF133" i="4"/>
  <c r="D133" i="9" s="1"/>
  <c r="AF132" i="4"/>
  <c r="D132" i="9" s="1"/>
  <c r="AF131" i="4"/>
  <c r="D131" i="9" s="1"/>
  <c r="AF130" i="4"/>
  <c r="D130" i="9" s="1"/>
  <c r="AF129" i="4"/>
  <c r="D129" i="9" s="1"/>
  <c r="AF128" i="4"/>
  <c r="D128" i="9" s="1"/>
  <c r="AF127" i="4"/>
  <c r="D127" i="9" s="1"/>
  <c r="AF126" i="4"/>
  <c r="D126" i="9" s="1"/>
  <c r="AF125" i="4"/>
  <c r="D125" i="9" s="1"/>
  <c r="AF124" i="4"/>
  <c r="D124" i="9" s="1"/>
  <c r="AF123" i="4"/>
  <c r="D123" i="9" s="1"/>
  <c r="AF122" i="4"/>
  <c r="D122" i="9" s="1"/>
  <c r="AF121" i="4"/>
  <c r="D121" i="9" s="1"/>
  <c r="AF120" i="4"/>
  <c r="D120" i="9" s="1"/>
  <c r="AF119" i="4"/>
  <c r="D119" i="9" s="1"/>
  <c r="AF118" i="4"/>
  <c r="D118" i="9" s="1"/>
  <c r="AF117" i="4"/>
  <c r="D117" i="9" s="1"/>
  <c r="AF116" i="4"/>
  <c r="D116" i="9" s="1"/>
  <c r="AF115" i="4"/>
  <c r="D115" i="9" s="1"/>
  <c r="AF114" i="4"/>
  <c r="D114" i="9" s="1"/>
  <c r="AF113" i="4"/>
  <c r="D113" i="9" s="1"/>
  <c r="AF112" i="4"/>
  <c r="D112" i="9" s="1"/>
  <c r="AF111" i="4"/>
  <c r="D111" i="9" s="1"/>
  <c r="AF110" i="4"/>
  <c r="D110" i="9" s="1"/>
  <c r="AF109" i="4"/>
  <c r="D109" i="9" s="1"/>
  <c r="AF108" i="4"/>
  <c r="D108" i="9" s="1"/>
  <c r="AF107" i="4"/>
  <c r="D107" i="9" s="1"/>
  <c r="AF106" i="4"/>
  <c r="D106" i="9" s="1"/>
  <c r="AF105" i="4"/>
  <c r="D105" i="9" s="1"/>
  <c r="AF104" i="4"/>
  <c r="D104" i="9" s="1"/>
  <c r="AF103" i="4"/>
  <c r="D103" i="9" s="1"/>
  <c r="AF102" i="4"/>
  <c r="D102" i="9" s="1"/>
  <c r="AF101" i="4"/>
  <c r="D101" i="9" s="1"/>
  <c r="AF100" i="4"/>
  <c r="D100" i="9" s="1"/>
  <c r="AF99" i="4"/>
  <c r="D99" i="9" s="1"/>
  <c r="AF98" i="4"/>
  <c r="D98" i="9" s="1"/>
  <c r="AF97" i="4"/>
  <c r="D97" i="9" s="1"/>
  <c r="AF96" i="4"/>
  <c r="D96" i="9" s="1"/>
  <c r="AF95" i="4"/>
  <c r="D95" i="9" s="1"/>
  <c r="AF94" i="4"/>
  <c r="D94" i="9" s="1"/>
  <c r="AF93" i="4"/>
  <c r="D93" i="9" s="1"/>
  <c r="AF92" i="4"/>
  <c r="D92" i="9" s="1"/>
  <c r="AF91" i="4"/>
  <c r="D91" i="9" s="1"/>
  <c r="AF90" i="4"/>
  <c r="D90" i="9" s="1"/>
  <c r="AF89" i="4"/>
  <c r="D89" i="9" s="1"/>
  <c r="AF88" i="4"/>
  <c r="D88" i="9" s="1"/>
  <c r="AF87" i="4"/>
  <c r="D87" i="9" s="1"/>
  <c r="AF86" i="4"/>
  <c r="D86" i="9" s="1"/>
  <c r="AF85" i="4"/>
  <c r="D85" i="9" s="1"/>
  <c r="AF84" i="4"/>
  <c r="D84" i="9" s="1"/>
  <c r="AF83" i="4"/>
  <c r="D83" i="9" s="1"/>
  <c r="AF82" i="4"/>
  <c r="D82" i="9" s="1"/>
  <c r="AF81" i="4"/>
  <c r="D81" i="9" s="1"/>
  <c r="AF80" i="4"/>
  <c r="D80" i="9" s="1"/>
  <c r="AF79" i="4"/>
  <c r="D79" i="9" s="1"/>
  <c r="AF78" i="4"/>
  <c r="D78" i="9" s="1"/>
  <c r="AF77" i="4"/>
  <c r="D77" i="9" s="1"/>
  <c r="AF76" i="4"/>
  <c r="D76" i="9" s="1"/>
  <c r="AF75" i="4"/>
  <c r="D75" i="9" s="1"/>
  <c r="AF74" i="4"/>
  <c r="D74" i="9" s="1"/>
  <c r="AF73" i="4"/>
  <c r="D73" i="9" s="1"/>
  <c r="AF72" i="4"/>
  <c r="D72" i="9" s="1"/>
  <c r="AF71" i="4"/>
  <c r="D71" i="9" s="1"/>
  <c r="AF70" i="4"/>
  <c r="D70" i="9" s="1"/>
  <c r="AF69" i="4"/>
  <c r="D69" i="9" s="1"/>
  <c r="AF68" i="4"/>
  <c r="D68" i="9" s="1"/>
  <c r="AF67" i="4"/>
  <c r="D67" i="9" s="1"/>
  <c r="AF66" i="4"/>
  <c r="D66" i="9" s="1"/>
  <c r="AF65" i="4"/>
  <c r="D65" i="9" s="1"/>
  <c r="AF64" i="4"/>
  <c r="D64" i="9" s="1"/>
  <c r="AF63" i="4"/>
  <c r="D63" i="9" s="1"/>
  <c r="AF62" i="4"/>
  <c r="D62" i="9" s="1"/>
  <c r="AF61" i="4"/>
  <c r="D61" i="9" s="1"/>
  <c r="AF60" i="4"/>
  <c r="D60" i="9" s="1"/>
  <c r="AF59" i="4"/>
  <c r="D59" i="9" s="1"/>
  <c r="AF58" i="4"/>
  <c r="D58" i="9" s="1"/>
  <c r="AF57" i="4"/>
  <c r="D57" i="9" s="1"/>
  <c r="AF56" i="4"/>
  <c r="D56" i="9" s="1"/>
  <c r="AF55" i="4"/>
  <c r="D55" i="9" s="1"/>
  <c r="AF54" i="4"/>
  <c r="D54" i="9" s="1"/>
  <c r="AF53" i="4"/>
  <c r="D53" i="9" s="1"/>
  <c r="AF52" i="4"/>
  <c r="D52" i="9" s="1"/>
  <c r="AF51" i="4"/>
  <c r="D51" i="9" s="1"/>
  <c r="AF50" i="4"/>
  <c r="D50" i="9" s="1"/>
  <c r="AF49" i="4"/>
  <c r="D49" i="9" s="1"/>
  <c r="AF48" i="4"/>
  <c r="D48" i="9" s="1"/>
  <c r="AF47" i="4"/>
  <c r="D47" i="9" s="1"/>
  <c r="AF46" i="4"/>
  <c r="D46" i="9" s="1"/>
  <c r="AF45" i="4"/>
  <c r="D45" i="9" s="1"/>
  <c r="AF44" i="4"/>
  <c r="D44" i="9" s="1"/>
  <c r="AF43" i="4"/>
  <c r="D43" i="9" s="1"/>
  <c r="AF42" i="4"/>
  <c r="D42" i="9" s="1"/>
  <c r="AF41" i="4"/>
  <c r="D41" i="9" s="1"/>
  <c r="AF40" i="4"/>
  <c r="D40" i="9" s="1"/>
  <c r="AF39" i="4"/>
  <c r="D39" i="9" s="1"/>
  <c r="AF38" i="4"/>
  <c r="D38" i="9" s="1"/>
  <c r="AF37" i="4"/>
  <c r="D37" i="9" s="1"/>
  <c r="AF36" i="4"/>
  <c r="D36" i="9" s="1"/>
  <c r="AF35" i="4"/>
  <c r="D35" i="9" s="1"/>
  <c r="AF34" i="4"/>
  <c r="D34" i="9" s="1"/>
  <c r="AF33" i="4"/>
  <c r="D33" i="9" s="1"/>
  <c r="AF32" i="4"/>
  <c r="D32" i="9" s="1"/>
  <c r="AF31" i="4"/>
  <c r="D31" i="9" s="1"/>
  <c r="AF30" i="4"/>
  <c r="D30" i="9" s="1"/>
  <c r="AF29" i="4"/>
  <c r="D29" i="9" s="1"/>
  <c r="AF28" i="4"/>
  <c r="D28" i="9" s="1"/>
  <c r="AF27" i="4"/>
  <c r="D27" i="9" s="1"/>
  <c r="AF26" i="4"/>
  <c r="D26" i="9" s="1"/>
  <c r="AF25" i="4"/>
  <c r="D25" i="9" s="1"/>
  <c r="AF24" i="4"/>
  <c r="D24" i="9" s="1"/>
  <c r="AF23" i="4"/>
  <c r="D23" i="9" s="1"/>
  <c r="AF22" i="4"/>
  <c r="D22" i="9" s="1"/>
  <c r="AF21" i="4"/>
  <c r="D21" i="9" s="1"/>
  <c r="AF20" i="4"/>
  <c r="D20" i="9" s="1"/>
  <c r="AF19" i="4"/>
  <c r="D19" i="9" s="1"/>
  <c r="AF18" i="4"/>
  <c r="D18" i="9" s="1"/>
  <c r="AF17" i="4"/>
  <c r="D17" i="9" s="1"/>
  <c r="AF16" i="4"/>
  <c r="D16" i="9" s="1"/>
  <c r="AF15" i="4"/>
  <c r="D15" i="9" s="1"/>
  <c r="AF14" i="4"/>
  <c r="D14" i="9" s="1"/>
  <c r="AF13" i="4"/>
  <c r="D13" i="9" s="1"/>
  <c r="AF12" i="4"/>
  <c r="D12" i="9" s="1"/>
  <c r="AF11" i="4"/>
  <c r="D11" i="9" s="1"/>
  <c r="AF10" i="4"/>
  <c r="D10" i="9" s="1"/>
  <c r="AF9" i="4"/>
  <c r="D9" i="9" s="1"/>
  <c r="AF8" i="4"/>
  <c r="D8" i="9" s="1"/>
  <c r="AF7" i="4"/>
  <c r="D7" i="9" s="1"/>
  <c r="AF6" i="4"/>
  <c r="D6" i="9" s="1"/>
  <c r="AF5" i="4"/>
  <c r="D5" i="9" s="1"/>
  <c r="AF4" i="4"/>
  <c r="D4" i="9" s="1"/>
  <c r="AF3" i="4"/>
  <c r="D3" i="9" s="1"/>
  <c r="AF1" i="4"/>
  <c r="AF201" i="3"/>
  <c r="C201" i="9" s="1"/>
  <c r="AF200" i="3"/>
  <c r="C200" i="9" s="1"/>
  <c r="AF199" i="3"/>
  <c r="C199" i="9" s="1"/>
  <c r="AF198" i="3"/>
  <c r="C198" i="9" s="1"/>
  <c r="AF197" i="3"/>
  <c r="C197" i="9" s="1"/>
  <c r="AF196" i="3"/>
  <c r="C196" i="9" s="1"/>
  <c r="AF195" i="3"/>
  <c r="C195" i="9" s="1"/>
  <c r="AF194" i="3"/>
  <c r="C194" i="9" s="1"/>
  <c r="AF193" i="3"/>
  <c r="C193" i="9" s="1"/>
  <c r="AF192" i="3"/>
  <c r="C192" i="9" s="1"/>
  <c r="AF191" i="3"/>
  <c r="C191" i="9" s="1"/>
  <c r="AF190" i="3"/>
  <c r="C190" i="9" s="1"/>
  <c r="AF189" i="3"/>
  <c r="C189" i="9" s="1"/>
  <c r="AF188" i="3"/>
  <c r="C188" i="9" s="1"/>
  <c r="AF187" i="3"/>
  <c r="C187" i="9" s="1"/>
  <c r="AF186" i="3"/>
  <c r="C186" i="9" s="1"/>
  <c r="AF185" i="3"/>
  <c r="C185" i="9" s="1"/>
  <c r="AF184" i="3"/>
  <c r="C184" i="9" s="1"/>
  <c r="AF183" i="3"/>
  <c r="C183" i="9" s="1"/>
  <c r="AF182" i="3"/>
  <c r="C182" i="9" s="1"/>
  <c r="AF181" i="3"/>
  <c r="C181" i="9" s="1"/>
  <c r="AF180" i="3"/>
  <c r="C180" i="9" s="1"/>
  <c r="AF179" i="3"/>
  <c r="C179" i="9" s="1"/>
  <c r="AF178" i="3"/>
  <c r="C178" i="9" s="1"/>
  <c r="AF177" i="3"/>
  <c r="C177" i="9" s="1"/>
  <c r="AF176" i="3"/>
  <c r="C176" i="9" s="1"/>
  <c r="AF175" i="3"/>
  <c r="C175" i="9" s="1"/>
  <c r="AF174" i="3"/>
  <c r="C174" i="9" s="1"/>
  <c r="AF173" i="3"/>
  <c r="C173" i="9" s="1"/>
  <c r="AF172" i="3"/>
  <c r="C172" i="9" s="1"/>
  <c r="AF171" i="3"/>
  <c r="C171" i="9" s="1"/>
  <c r="AF170" i="3"/>
  <c r="C170" i="9" s="1"/>
  <c r="AF169" i="3"/>
  <c r="C169" i="9" s="1"/>
  <c r="AF168" i="3"/>
  <c r="C168" i="9" s="1"/>
  <c r="AF167" i="3"/>
  <c r="C167" i="9" s="1"/>
  <c r="AF166" i="3"/>
  <c r="C166" i="9" s="1"/>
  <c r="AF165" i="3"/>
  <c r="C165" i="9" s="1"/>
  <c r="AF164" i="3"/>
  <c r="C164" i="9" s="1"/>
  <c r="AF163" i="3"/>
  <c r="C163" i="9" s="1"/>
  <c r="AF162" i="3"/>
  <c r="C162" i="9" s="1"/>
  <c r="AF161" i="3"/>
  <c r="C161" i="9" s="1"/>
  <c r="AF160" i="3"/>
  <c r="C160" i="9" s="1"/>
  <c r="AF159" i="3"/>
  <c r="C159" i="9" s="1"/>
  <c r="AF158" i="3"/>
  <c r="C158" i="9" s="1"/>
  <c r="AF157" i="3"/>
  <c r="C157" i="9" s="1"/>
  <c r="AF156" i="3"/>
  <c r="C156" i="9" s="1"/>
  <c r="AF155" i="3"/>
  <c r="C155" i="9" s="1"/>
  <c r="AF154" i="3"/>
  <c r="C154" i="9" s="1"/>
  <c r="AF153" i="3"/>
  <c r="C153" i="9" s="1"/>
  <c r="AF152" i="3"/>
  <c r="C152" i="9" s="1"/>
  <c r="AF151" i="3"/>
  <c r="C151" i="9" s="1"/>
  <c r="AF150" i="3"/>
  <c r="C150" i="9" s="1"/>
  <c r="AF149" i="3"/>
  <c r="C149" i="9" s="1"/>
  <c r="AF148" i="3"/>
  <c r="C148" i="9" s="1"/>
  <c r="AF147" i="3"/>
  <c r="C147" i="9" s="1"/>
  <c r="AF146" i="3"/>
  <c r="C146" i="9" s="1"/>
  <c r="AF145" i="3"/>
  <c r="C145" i="9" s="1"/>
  <c r="AF144" i="3"/>
  <c r="C144" i="9" s="1"/>
  <c r="AF143" i="3"/>
  <c r="C143" i="9" s="1"/>
  <c r="AF142" i="3"/>
  <c r="C142" i="9" s="1"/>
  <c r="AF141" i="3"/>
  <c r="C141" i="9" s="1"/>
  <c r="AF140" i="3"/>
  <c r="C140" i="9" s="1"/>
  <c r="AF139" i="3"/>
  <c r="C139" i="9" s="1"/>
  <c r="AF138" i="3"/>
  <c r="C138" i="9" s="1"/>
  <c r="AF137" i="3"/>
  <c r="C137" i="9" s="1"/>
  <c r="AF136" i="3"/>
  <c r="C136" i="9" s="1"/>
  <c r="AF135" i="3"/>
  <c r="C135" i="9" s="1"/>
  <c r="AF134" i="3"/>
  <c r="C134" i="9" s="1"/>
  <c r="AF133" i="3"/>
  <c r="C133" i="9" s="1"/>
  <c r="AF132" i="3"/>
  <c r="C132" i="9" s="1"/>
  <c r="AF131" i="3"/>
  <c r="C131" i="9" s="1"/>
  <c r="AF130" i="3"/>
  <c r="C130" i="9" s="1"/>
  <c r="AF129" i="3"/>
  <c r="C129" i="9" s="1"/>
  <c r="AF128" i="3"/>
  <c r="C128" i="9" s="1"/>
  <c r="AF127" i="3"/>
  <c r="C127" i="9" s="1"/>
  <c r="AF126" i="3"/>
  <c r="C126" i="9" s="1"/>
  <c r="AF125" i="3"/>
  <c r="C125" i="9" s="1"/>
  <c r="AF124" i="3"/>
  <c r="C124" i="9" s="1"/>
  <c r="AF123" i="3"/>
  <c r="C123" i="9" s="1"/>
  <c r="AF122" i="3"/>
  <c r="C122" i="9" s="1"/>
  <c r="AF121" i="3"/>
  <c r="C121" i="9" s="1"/>
  <c r="AF120" i="3"/>
  <c r="C120" i="9" s="1"/>
  <c r="AF119" i="3"/>
  <c r="C119" i="9" s="1"/>
  <c r="AF118" i="3"/>
  <c r="C118" i="9" s="1"/>
  <c r="AF117" i="3"/>
  <c r="C117" i="9" s="1"/>
  <c r="AF116" i="3"/>
  <c r="C116" i="9" s="1"/>
  <c r="AF115" i="3"/>
  <c r="C115" i="9" s="1"/>
  <c r="AF114" i="3"/>
  <c r="C114" i="9" s="1"/>
  <c r="AF113" i="3"/>
  <c r="C113" i="9" s="1"/>
  <c r="AF112" i="3"/>
  <c r="C112" i="9" s="1"/>
  <c r="AF111" i="3"/>
  <c r="C111" i="9" s="1"/>
  <c r="AF110" i="3"/>
  <c r="C110" i="9" s="1"/>
  <c r="AF109" i="3"/>
  <c r="C109" i="9" s="1"/>
  <c r="AF108" i="3"/>
  <c r="C108" i="9" s="1"/>
  <c r="AF107" i="3"/>
  <c r="C107" i="9" s="1"/>
  <c r="AF106" i="3"/>
  <c r="C106" i="9" s="1"/>
  <c r="AF105" i="3"/>
  <c r="C105" i="9" s="1"/>
  <c r="AF104" i="3"/>
  <c r="C104" i="9" s="1"/>
  <c r="AF103" i="3"/>
  <c r="C103" i="9" s="1"/>
  <c r="AF102" i="3"/>
  <c r="C102" i="9" s="1"/>
  <c r="AF101" i="3"/>
  <c r="C101" i="9" s="1"/>
  <c r="AF100" i="3"/>
  <c r="C100" i="9" s="1"/>
  <c r="AF99" i="3"/>
  <c r="C99" i="9" s="1"/>
  <c r="AF98" i="3"/>
  <c r="C98" i="9" s="1"/>
  <c r="AF97" i="3"/>
  <c r="C97" i="9" s="1"/>
  <c r="AF96" i="3"/>
  <c r="C96" i="9" s="1"/>
  <c r="AF95" i="3"/>
  <c r="C95" i="9" s="1"/>
  <c r="AF94" i="3"/>
  <c r="C94" i="9" s="1"/>
  <c r="AF93" i="3"/>
  <c r="C93" i="9" s="1"/>
  <c r="AF92" i="3"/>
  <c r="C92" i="9" s="1"/>
  <c r="AF91" i="3"/>
  <c r="C91" i="9" s="1"/>
  <c r="AF90" i="3"/>
  <c r="C90" i="9" s="1"/>
  <c r="AF89" i="3"/>
  <c r="C89" i="9" s="1"/>
  <c r="AF88" i="3"/>
  <c r="C88" i="9" s="1"/>
  <c r="AF87" i="3"/>
  <c r="C87" i="9" s="1"/>
  <c r="AF86" i="3"/>
  <c r="C86" i="9" s="1"/>
  <c r="AF85" i="3"/>
  <c r="C85" i="9" s="1"/>
  <c r="AF84" i="3"/>
  <c r="C84" i="9" s="1"/>
  <c r="AF83" i="3"/>
  <c r="C83" i="9" s="1"/>
  <c r="AF82" i="3"/>
  <c r="C82" i="9" s="1"/>
  <c r="AF81" i="3"/>
  <c r="C81" i="9" s="1"/>
  <c r="AF80" i="3"/>
  <c r="C80" i="9" s="1"/>
  <c r="AF79" i="3"/>
  <c r="C79" i="9" s="1"/>
  <c r="AF78" i="3"/>
  <c r="C78" i="9" s="1"/>
  <c r="AF77" i="3"/>
  <c r="C77" i="9" s="1"/>
  <c r="AF76" i="3"/>
  <c r="C76" i="9" s="1"/>
  <c r="AF75" i="3"/>
  <c r="C75" i="9" s="1"/>
  <c r="AF74" i="3"/>
  <c r="C74" i="9" s="1"/>
  <c r="AF73" i="3"/>
  <c r="C73" i="9" s="1"/>
  <c r="AF72" i="3"/>
  <c r="C72" i="9" s="1"/>
  <c r="AF71" i="3"/>
  <c r="C71" i="9" s="1"/>
  <c r="AF70" i="3"/>
  <c r="C70" i="9" s="1"/>
  <c r="AF69" i="3"/>
  <c r="C69" i="9" s="1"/>
  <c r="AF68" i="3"/>
  <c r="C68" i="9" s="1"/>
  <c r="AF67" i="3"/>
  <c r="C67" i="9" s="1"/>
  <c r="AF66" i="3"/>
  <c r="C66" i="9" s="1"/>
  <c r="AF65" i="3"/>
  <c r="C65" i="9" s="1"/>
  <c r="AF64" i="3"/>
  <c r="C64" i="9" s="1"/>
  <c r="AF63" i="3"/>
  <c r="C63" i="9" s="1"/>
  <c r="AF62" i="3"/>
  <c r="C62" i="9" s="1"/>
  <c r="AF61" i="3"/>
  <c r="C61" i="9" s="1"/>
  <c r="AF60" i="3"/>
  <c r="C60" i="9" s="1"/>
  <c r="AF59" i="3"/>
  <c r="C59" i="9" s="1"/>
  <c r="AF58" i="3"/>
  <c r="C58" i="9" s="1"/>
  <c r="AF57" i="3"/>
  <c r="C57" i="9" s="1"/>
  <c r="AF56" i="3"/>
  <c r="C56" i="9" s="1"/>
  <c r="AF55" i="3"/>
  <c r="C55" i="9" s="1"/>
  <c r="AF54" i="3"/>
  <c r="C54" i="9" s="1"/>
  <c r="AF53" i="3"/>
  <c r="C53" i="9" s="1"/>
  <c r="AF52" i="3"/>
  <c r="C52" i="9" s="1"/>
  <c r="AF51" i="3"/>
  <c r="C51" i="9" s="1"/>
  <c r="AF50" i="3"/>
  <c r="C50" i="9" s="1"/>
  <c r="AF49" i="3"/>
  <c r="C49" i="9" s="1"/>
  <c r="AF48" i="3"/>
  <c r="C48" i="9" s="1"/>
  <c r="AF47" i="3"/>
  <c r="C47" i="9" s="1"/>
  <c r="AF46" i="3"/>
  <c r="C46" i="9" s="1"/>
  <c r="AF45" i="3"/>
  <c r="C45" i="9" s="1"/>
  <c r="AF44" i="3"/>
  <c r="C44" i="9" s="1"/>
  <c r="AF43" i="3"/>
  <c r="C43" i="9" s="1"/>
  <c r="AF42" i="3"/>
  <c r="C42" i="9" s="1"/>
  <c r="AF41" i="3"/>
  <c r="C41" i="9" s="1"/>
  <c r="AF40" i="3"/>
  <c r="C40" i="9" s="1"/>
  <c r="AF39" i="3"/>
  <c r="C39" i="9" s="1"/>
  <c r="AF38" i="3"/>
  <c r="C38" i="9" s="1"/>
  <c r="AF37" i="3"/>
  <c r="C37" i="9" s="1"/>
  <c r="AF36" i="3"/>
  <c r="C36" i="9" s="1"/>
  <c r="AF35" i="3"/>
  <c r="C35" i="9" s="1"/>
  <c r="AF34" i="3"/>
  <c r="C34" i="9" s="1"/>
  <c r="AF33" i="3"/>
  <c r="C33" i="9" s="1"/>
  <c r="AF32" i="3"/>
  <c r="C32" i="9" s="1"/>
  <c r="AF31" i="3"/>
  <c r="C31" i="9" s="1"/>
  <c r="AF30" i="3"/>
  <c r="C30" i="9" s="1"/>
  <c r="AF29" i="3"/>
  <c r="C29" i="9" s="1"/>
  <c r="AF28" i="3"/>
  <c r="C28" i="9" s="1"/>
  <c r="AF27" i="3"/>
  <c r="C27" i="9" s="1"/>
  <c r="AF26" i="3"/>
  <c r="C26" i="9" s="1"/>
  <c r="AF25" i="3"/>
  <c r="C25" i="9" s="1"/>
  <c r="AF24" i="3"/>
  <c r="C24" i="9" s="1"/>
  <c r="AF23" i="3"/>
  <c r="C23" i="9" s="1"/>
  <c r="AF22" i="3"/>
  <c r="C22" i="9" s="1"/>
  <c r="AF21" i="3"/>
  <c r="C21" i="9" s="1"/>
  <c r="AF20" i="3"/>
  <c r="C20" i="9" s="1"/>
  <c r="AF19" i="3"/>
  <c r="C19" i="9" s="1"/>
  <c r="AF18" i="3"/>
  <c r="C18" i="9" s="1"/>
  <c r="AF17" i="3"/>
  <c r="C17" i="9" s="1"/>
  <c r="AF16" i="3"/>
  <c r="C16" i="9" s="1"/>
  <c r="AF15" i="3"/>
  <c r="C15" i="9" s="1"/>
  <c r="AF14" i="3"/>
  <c r="C14" i="9" s="1"/>
  <c r="AF13" i="3"/>
  <c r="C13" i="9" s="1"/>
  <c r="AF12" i="3"/>
  <c r="C12" i="9" s="1"/>
  <c r="AF11" i="3"/>
  <c r="C11" i="9" s="1"/>
  <c r="AF10" i="3"/>
  <c r="C10" i="9" s="1"/>
  <c r="AF9" i="3"/>
  <c r="C9" i="9" s="1"/>
  <c r="AF8" i="3"/>
  <c r="C8" i="9" s="1"/>
  <c r="AF7" i="3"/>
  <c r="C7" i="9" s="1"/>
  <c r="AF6" i="3"/>
  <c r="C6" i="9" s="1"/>
  <c r="AF5" i="3"/>
  <c r="C5" i="9" s="1"/>
  <c r="AF4" i="3"/>
  <c r="C4" i="9" s="1"/>
  <c r="AF1" i="3"/>
  <c r="AF1" i="1"/>
  <c r="AF4" i="1"/>
  <c r="B4" i="9" s="1"/>
  <c r="AF5" i="1"/>
  <c r="B5" i="9" s="1"/>
  <c r="AF6" i="1"/>
  <c r="B6" i="9" s="1"/>
  <c r="AF7" i="1"/>
  <c r="B7" i="9" s="1"/>
  <c r="AF8" i="1"/>
  <c r="B8" i="9" s="1"/>
  <c r="AF9" i="1"/>
  <c r="B9" i="9" s="1"/>
  <c r="AF10" i="1"/>
  <c r="B10" i="9" s="1"/>
  <c r="AF11" i="1"/>
  <c r="B11" i="9" s="1"/>
  <c r="AF12" i="1"/>
  <c r="B12" i="9" s="1"/>
  <c r="AF13" i="1"/>
  <c r="B13" i="9" s="1"/>
  <c r="AF14" i="1"/>
  <c r="B14" i="9" s="1"/>
  <c r="AF15" i="1"/>
  <c r="B15" i="9" s="1"/>
  <c r="AF16" i="1"/>
  <c r="B16" i="9" s="1"/>
  <c r="AF17" i="1"/>
  <c r="B17" i="9" s="1"/>
  <c r="AF18" i="1"/>
  <c r="B18" i="9" s="1"/>
  <c r="AF19" i="1"/>
  <c r="B19" i="9" s="1"/>
  <c r="AF20" i="1"/>
  <c r="B20" i="9" s="1"/>
  <c r="AF21" i="1"/>
  <c r="B21" i="9" s="1"/>
  <c r="AF22" i="1"/>
  <c r="B22" i="9" s="1"/>
  <c r="AF23" i="1"/>
  <c r="B23" i="9" s="1"/>
  <c r="AF24" i="1"/>
  <c r="B24" i="9" s="1"/>
  <c r="AF25" i="1"/>
  <c r="B25" i="9" s="1"/>
  <c r="AF26" i="1"/>
  <c r="B26" i="9" s="1"/>
  <c r="AF27" i="1"/>
  <c r="B27" i="9" s="1"/>
  <c r="AF28" i="1"/>
  <c r="B28" i="9" s="1"/>
  <c r="AF29" i="1"/>
  <c r="B29" i="9" s="1"/>
  <c r="AF30" i="1"/>
  <c r="B30" i="9" s="1"/>
  <c r="AF31" i="1"/>
  <c r="B31" i="9" s="1"/>
  <c r="AF32" i="1"/>
  <c r="B32" i="9" s="1"/>
  <c r="AF33" i="1"/>
  <c r="B33" i="9" s="1"/>
  <c r="AF34" i="1"/>
  <c r="B34" i="9" s="1"/>
  <c r="AF35" i="1"/>
  <c r="B35" i="9" s="1"/>
  <c r="AF36" i="1"/>
  <c r="B36" i="9" s="1"/>
  <c r="AF37" i="1"/>
  <c r="B37" i="9" s="1"/>
  <c r="AF38" i="1"/>
  <c r="B38" i="9" s="1"/>
  <c r="AF39" i="1"/>
  <c r="B39" i="9" s="1"/>
  <c r="AF40" i="1"/>
  <c r="B40" i="9" s="1"/>
  <c r="AF41" i="1"/>
  <c r="B41" i="9" s="1"/>
  <c r="AF42" i="1"/>
  <c r="B42" i="9" s="1"/>
  <c r="AF43" i="1"/>
  <c r="B43" i="9" s="1"/>
  <c r="AF44" i="1"/>
  <c r="B44" i="9" s="1"/>
  <c r="AF45" i="1"/>
  <c r="B45" i="9" s="1"/>
  <c r="AF46" i="1"/>
  <c r="B46" i="9" s="1"/>
  <c r="AF47" i="1"/>
  <c r="B47" i="9" s="1"/>
  <c r="AF48" i="1"/>
  <c r="B48" i="9" s="1"/>
  <c r="AF49" i="1"/>
  <c r="B49" i="9" s="1"/>
  <c r="AF50" i="1"/>
  <c r="B50" i="9" s="1"/>
  <c r="AF51" i="1"/>
  <c r="B51" i="9" s="1"/>
  <c r="AF52" i="1"/>
  <c r="B52" i="9" s="1"/>
  <c r="AF53" i="1"/>
  <c r="B53" i="9" s="1"/>
  <c r="AF54" i="1"/>
  <c r="B54" i="9" s="1"/>
  <c r="AF55" i="1"/>
  <c r="B55" i="9" s="1"/>
  <c r="AF56" i="1"/>
  <c r="B56" i="9" s="1"/>
  <c r="AF57" i="1"/>
  <c r="B57" i="9" s="1"/>
  <c r="AF58" i="1"/>
  <c r="B58" i="9" s="1"/>
  <c r="AF59" i="1"/>
  <c r="B59" i="9" s="1"/>
  <c r="AF60" i="1"/>
  <c r="B60" i="9" s="1"/>
  <c r="AF61" i="1"/>
  <c r="B61" i="9" s="1"/>
  <c r="AF62" i="1"/>
  <c r="B62" i="9" s="1"/>
  <c r="AF63" i="1"/>
  <c r="B63" i="9" s="1"/>
  <c r="AF64" i="1"/>
  <c r="B64" i="9" s="1"/>
  <c r="AF65" i="1"/>
  <c r="B65" i="9" s="1"/>
  <c r="AF66" i="1"/>
  <c r="B66" i="9" s="1"/>
  <c r="AF67" i="1"/>
  <c r="B67" i="9" s="1"/>
  <c r="AF68" i="1"/>
  <c r="B68" i="9" s="1"/>
  <c r="AF69" i="1"/>
  <c r="B69" i="9" s="1"/>
  <c r="AF70" i="1"/>
  <c r="B70" i="9" s="1"/>
  <c r="AF71" i="1"/>
  <c r="B71" i="9" s="1"/>
  <c r="AF72" i="1"/>
  <c r="B72" i="9" s="1"/>
  <c r="AF73" i="1"/>
  <c r="B73" i="9" s="1"/>
  <c r="AF74" i="1"/>
  <c r="B74" i="9" s="1"/>
  <c r="AF75" i="1"/>
  <c r="B75" i="9" s="1"/>
  <c r="AF76" i="1"/>
  <c r="B76" i="9" s="1"/>
  <c r="AF77" i="1"/>
  <c r="B77" i="9" s="1"/>
  <c r="AF78" i="1"/>
  <c r="B78" i="9" s="1"/>
  <c r="AF79" i="1"/>
  <c r="B79" i="9" s="1"/>
  <c r="AF80" i="1"/>
  <c r="B80" i="9" s="1"/>
  <c r="AF81" i="1"/>
  <c r="B81" i="9" s="1"/>
  <c r="AF82" i="1"/>
  <c r="B82" i="9" s="1"/>
  <c r="AF83" i="1"/>
  <c r="B83" i="9" s="1"/>
  <c r="AF84" i="1"/>
  <c r="B84" i="9" s="1"/>
  <c r="AF85" i="1"/>
  <c r="B85" i="9" s="1"/>
  <c r="AF86" i="1"/>
  <c r="B86" i="9" s="1"/>
  <c r="AF87" i="1"/>
  <c r="B87" i="9" s="1"/>
  <c r="AF88" i="1"/>
  <c r="B88" i="9" s="1"/>
  <c r="AF89" i="1"/>
  <c r="B89" i="9" s="1"/>
  <c r="AF90" i="1"/>
  <c r="B90" i="9" s="1"/>
  <c r="AF91" i="1"/>
  <c r="B91" i="9" s="1"/>
  <c r="AF92" i="1"/>
  <c r="B92" i="9" s="1"/>
  <c r="AF93" i="1"/>
  <c r="B93" i="9" s="1"/>
  <c r="AF94" i="1"/>
  <c r="B94" i="9" s="1"/>
  <c r="AF95" i="1"/>
  <c r="B95" i="9" s="1"/>
  <c r="AF96" i="1"/>
  <c r="B96" i="9" s="1"/>
  <c r="AF97" i="1"/>
  <c r="B97" i="9" s="1"/>
  <c r="AF98" i="1"/>
  <c r="B98" i="9" s="1"/>
  <c r="AF99" i="1"/>
  <c r="B99" i="9" s="1"/>
  <c r="AF100" i="1"/>
  <c r="B100" i="9" s="1"/>
  <c r="AF101" i="1"/>
  <c r="B101" i="9" s="1"/>
  <c r="AF102" i="1"/>
  <c r="B102" i="9" s="1"/>
  <c r="AF103" i="1"/>
  <c r="B103" i="9" s="1"/>
  <c r="AF104" i="1"/>
  <c r="B104" i="9" s="1"/>
  <c r="AF105" i="1"/>
  <c r="B105" i="9" s="1"/>
  <c r="AF106" i="1"/>
  <c r="B106" i="9" s="1"/>
  <c r="AF107" i="1"/>
  <c r="B107" i="9" s="1"/>
  <c r="AF108" i="1"/>
  <c r="B108" i="9" s="1"/>
  <c r="AF109" i="1"/>
  <c r="B109" i="9" s="1"/>
  <c r="AF110" i="1"/>
  <c r="B110" i="9" s="1"/>
  <c r="AF111" i="1"/>
  <c r="B111" i="9" s="1"/>
  <c r="AF112" i="1"/>
  <c r="B112" i="9" s="1"/>
  <c r="AF113" i="1"/>
  <c r="B113" i="9" s="1"/>
  <c r="AF114" i="1"/>
  <c r="B114" i="9" s="1"/>
  <c r="AF115" i="1"/>
  <c r="B115" i="9" s="1"/>
  <c r="AF116" i="1"/>
  <c r="B116" i="9" s="1"/>
  <c r="AF117" i="1"/>
  <c r="B117" i="9" s="1"/>
  <c r="AF118" i="1"/>
  <c r="B118" i="9" s="1"/>
  <c r="AF119" i="1"/>
  <c r="B119" i="9" s="1"/>
  <c r="AF120" i="1"/>
  <c r="B120" i="9" s="1"/>
  <c r="AF121" i="1"/>
  <c r="B121" i="9" s="1"/>
  <c r="AF122" i="1"/>
  <c r="B122" i="9" s="1"/>
  <c r="AF123" i="1"/>
  <c r="B123" i="9" s="1"/>
  <c r="AF124" i="1"/>
  <c r="B124" i="9" s="1"/>
  <c r="AF125" i="1"/>
  <c r="B125" i="9" s="1"/>
  <c r="AF126" i="1"/>
  <c r="B126" i="9" s="1"/>
  <c r="AF127" i="1"/>
  <c r="B127" i="9" s="1"/>
  <c r="AF128" i="1"/>
  <c r="B128" i="9" s="1"/>
  <c r="AF129" i="1"/>
  <c r="B129" i="9" s="1"/>
  <c r="AF130" i="1"/>
  <c r="B130" i="9" s="1"/>
  <c r="AF131" i="1"/>
  <c r="B131" i="9" s="1"/>
  <c r="AF132" i="1"/>
  <c r="B132" i="9" s="1"/>
  <c r="AF133" i="1"/>
  <c r="B133" i="9" s="1"/>
  <c r="AF134" i="1"/>
  <c r="B134" i="9" s="1"/>
  <c r="AF135" i="1"/>
  <c r="B135" i="9" s="1"/>
  <c r="AF136" i="1"/>
  <c r="B136" i="9" s="1"/>
  <c r="AF137" i="1"/>
  <c r="B137" i="9" s="1"/>
  <c r="AF138" i="1"/>
  <c r="B138" i="9" s="1"/>
  <c r="AF139" i="1"/>
  <c r="B139" i="9" s="1"/>
  <c r="AF140" i="1"/>
  <c r="B140" i="9" s="1"/>
  <c r="AF141" i="1"/>
  <c r="B141" i="9" s="1"/>
  <c r="AF142" i="1"/>
  <c r="B142" i="9" s="1"/>
  <c r="AF143" i="1"/>
  <c r="B143" i="9" s="1"/>
  <c r="AF144" i="1"/>
  <c r="B144" i="9" s="1"/>
  <c r="AF145" i="1"/>
  <c r="B145" i="9" s="1"/>
  <c r="AF146" i="1"/>
  <c r="B146" i="9" s="1"/>
  <c r="AF147" i="1"/>
  <c r="B147" i="9" s="1"/>
  <c r="AF148" i="1"/>
  <c r="B148" i="9" s="1"/>
  <c r="AF149" i="1"/>
  <c r="B149" i="9" s="1"/>
  <c r="AF150" i="1"/>
  <c r="B150" i="9" s="1"/>
  <c r="AF151" i="1"/>
  <c r="B151" i="9" s="1"/>
  <c r="AF152" i="1"/>
  <c r="B152" i="9" s="1"/>
  <c r="AF153" i="1"/>
  <c r="B153" i="9" s="1"/>
  <c r="AF154" i="1"/>
  <c r="B154" i="9" s="1"/>
  <c r="AF155" i="1"/>
  <c r="B155" i="9" s="1"/>
  <c r="AF156" i="1"/>
  <c r="B156" i="9" s="1"/>
  <c r="AF157" i="1"/>
  <c r="B157" i="9" s="1"/>
  <c r="AF158" i="1"/>
  <c r="B158" i="9" s="1"/>
  <c r="AF159" i="1"/>
  <c r="B159" i="9" s="1"/>
  <c r="AF160" i="1"/>
  <c r="B160" i="9" s="1"/>
  <c r="AF161" i="1"/>
  <c r="B161" i="9" s="1"/>
  <c r="AF162" i="1"/>
  <c r="B162" i="9" s="1"/>
  <c r="AF163" i="1"/>
  <c r="B163" i="9" s="1"/>
  <c r="AF164" i="1"/>
  <c r="B164" i="9" s="1"/>
  <c r="AF165" i="1"/>
  <c r="B165" i="9" s="1"/>
  <c r="AF166" i="1"/>
  <c r="B166" i="9" s="1"/>
  <c r="AF167" i="1"/>
  <c r="B167" i="9" s="1"/>
  <c r="AF168" i="1"/>
  <c r="B168" i="9" s="1"/>
  <c r="AF169" i="1"/>
  <c r="B169" i="9" s="1"/>
  <c r="AF170" i="1"/>
  <c r="B170" i="9" s="1"/>
  <c r="AF171" i="1"/>
  <c r="B171" i="9" s="1"/>
  <c r="AF172" i="1"/>
  <c r="B172" i="9" s="1"/>
  <c r="AF173" i="1"/>
  <c r="B173" i="9" s="1"/>
  <c r="AF174" i="1"/>
  <c r="B174" i="9" s="1"/>
  <c r="AF175" i="1"/>
  <c r="B175" i="9" s="1"/>
  <c r="AF176" i="1"/>
  <c r="B176" i="9" s="1"/>
  <c r="AF177" i="1"/>
  <c r="B177" i="9" s="1"/>
  <c r="AF178" i="1"/>
  <c r="B178" i="9" s="1"/>
  <c r="AF179" i="1"/>
  <c r="B179" i="9" s="1"/>
  <c r="AF180" i="1"/>
  <c r="B180" i="9" s="1"/>
  <c r="AF181" i="1"/>
  <c r="B181" i="9" s="1"/>
  <c r="AF182" i="1"/>
  <c r="B182" i="9" s="1"/>
  <c r="AF183" i="1"/>
  <c r="B183" i="9" s="1"/>
  <c r="AF184" i="1"/>
  <c r="B184" i="9" s="1"/>
  <c r="AF185" i="1"/>
  <c r="B185" i="9" s="1"/>
  <c r="AF186" i="1"/>
  <c r="B186" i="9" s="1"/>
  <c r="AF187" i="1"/>
  <c r="B187" i="9" s="1"/>
  <c r="AF188" i="1"/>
  <c r="B188" i="9" s="1"/>
  <c r="AF189" i="1"/>
  <c r="B189" i="9" s="1"/>
  <c r="AF190" i="1"/>
  <c r="B190" i="9" s="1"/>
  <c r="AF191" i="1"/>
  <c r="B191" i="9" s="1"/>
  <c r="AF192" i="1"/>
  <c r="B192" i="9" s="1"/>
  <c r="AF193" i="1"/>
  <c r="B193" i="9" s="1"/>
  <c r="AF194" i="1"/>
  <c r="B194" i="9" s="1"/>
  <c r="AF195" i="1"/>
  <c r="B195" i="9" s="1"/>
  <c r="AF196" i="1"/>
  <c r="B196" i="9" s="1"/>
  <c r="AF197" i="1"/>
  <c r="B197" i="9" s="1"/>
  <c r="AF198" i="1"/>
  <c r="B198" i="9" s="1"/>
  <c r="AF199" i="1"/>
  <c r="B199" i="9" s="1"/>
  <c r="AF200" i="1"/>
  <c r="B200" i="9" s="1"/>
  <c r="AF201" i="1"/>
  <c r="B201" i="9" s="1"/>
  <c r="AF3" i="1"/>
  <c r="B3" i="9" s="1"/>
  <c r="F199" i="9" l="1"/>
  <c r="F195" i="9"/>
  <c r="H195" i="9" s="1"/>
  <c r="I195" i="9" s="1"/>
  <c r="F191" i="9"/>
  <c r="H191" i="9" s="1"/>
  <c r="I191" i="9" s="1"/>
  <c r="F187" i="9"/>
  <c r="H187" i="9" s="1"/>
  <c r="I187" i="9" s="1"/>
  <c r="F183" i="9"/>
  <c r="F179" i="9"/>
  <c r="H179" i="9" s="1"/>
  <c r="I179" i="9" s="1"/>
  <c r="F175" i="9"/>
  <c r="H175" i="9" s="1"/>
  <c r="I175" i="9" s="1"/>
  <c r="F171" i="9"/>
  <c r="H171" i="9" s="1"/>
  <c r="I171" i="9" s="1"/>
  <c r="F167" i="9"/>
  <c r="F163" i="9"/>
  <c r="H163" i="9" s="1"/>
  <c r="I163" i="9" s="1"/>
  <c r="F159" i="9"/>
  <c r="H159" i="9" s="1"/>
  <c r="I159" i="9" s="1"/>
  <c r="F155" i="9"/>
  <c r="H155" i="9" s="1"/>
  <c r="I155" i="9" s="1"/>
  <c r="F151" i="9"/>
  <c r="H151" i="9" s="1"/>
  <c r="I151" i="9" s="1"/>
  <c r="F147" i="9"/>
  <c r="H147" i="9" s="1"/>
  <c r="I147" i="9" s="1"/>
  <c r="F143" i="9"/>
  <c r="H143" i="9" s="1"/>
  <c r="I143" i="9" s="1"/>
  <c r="F139" i="9"/>
  <c r="H139" i="9" s="1"/>
  <c r="I139" i="9" s="1"/>
  <c r="F135" i="9"/>
  <c r="F131" i="9"/>
  <c r="F127" i="9"/>
  <c r="H127" i="9" s="1"/>
  <c r="I127" i="9" s="1"/>
  <c r="F123" i="9"/>
  <c r="H123" i="9" s="1"/>
  <c r="I123" i="9" s="1"/>
  <c r="F119" i="9"/>
  <c r="F115" i="9"/>
  <c r="H115" i="9" s="1"/>
  <c r="I115" i="9" s="1"/>
  <c r="F201" i="9"/>
  <c r="H201" i="9" s="1"/>
  <c r="I201" i="9" s="1"/>
  <c r="F197" i="9"/>
  <c r="H197" i="9" s="1"/>
  <c r="I197" i="9" s="1"/>
  <c r="F193" i="9"/>
  <c r="H193" i="9" s="1"/>
  <c r="I193" i="9" s="1"/>
  <c r="F189" i="9"/>
  <c r="H189" i="9" s="1"/>
  <c r="I189" i="9" s="1"/>
  <c r="F185" i="9"/>
  <c r="H185" i="9" s="1"/>
  <c r="I185" i="9" s="1"/>
  <c r="F181" i="9"/>
  <c r="H181" i="9" s="1"/>
  <c r="I181" i="9" s="1"/>
  <c r="F177" i="9"/>
  <c r="H177" i="9" s="1"/>
  <c r="I177" i="9" s="1"/>
  <c r="F173" i="9"/>
  <c r="H173" i="9" s="1"/>
  <c r="I173" i="9" s="1"/>
  <c r="F169" i="9"/>
  <c r="H169" i="9" s="1"/>
  <c r="I169" i="9" s="1"/>
  <c r="F165" i="9"/>
  <c r="H165" i="9" s="1"/>
  <c r="I165" i="9" s="1"/>
  <c r="F161" i="9"/>
  <c r="F157" i="9"/>
  <c r="H157" i="9" s="1"/>
  <c r="I157" i="9" s="1"/>
  <c r="F153" i="9"/>
  <c r="H153" i="9" s="1"/>
  <c r="I153" i="9" s="1"/>
  <c r="F149" i="9"/>
  <c r="H149" i="9" s="1"/>
  <c r="I149" i="9" s="1"/>
  <c r="F145" i="9"/>
  <c r="H145" i="9" s="1"/>
  <c r="I145" i="9" s="1"/>
  <c r="F141" i="9"/>
  <c r="H141" i="9" s="1"/>
  <c r="I141" i="9" s="1"/>
  <c r="F137" i="9"/>
  <c r="H137" i="9" s="1"/>
  <c r="I137" i="9" s="1"/>
  <c r="F133" i="9"/>
  <c r="H133" i="9" s="1"/>
  <c r="I133" i="9" s="1"/>
  <c r="F129" i="9"/>
  <c r="F125" i="9"/>
  <c r="H125" i="9" s="1"/>
  <c r="I125" i="9" s="1"/>
  <c r="F121" i="9"/>
  <c r="H121" i="9" s="1"/>
  <c r="I121" i="9" s="1"/>
  <c r="F117" i="9"/>
  <c r="H117" i="9" s="1"/>
  <c r="I117" i="9" s="1"/>
  <c r="F113" i="9"/>
  <c r="H113" i="9" s="1"/>
  <c r="I113" i="9" s="1"/>
  <c r="F109" i="9"/>
  <c r="H109" i="9" s="1"/>
  <c r="I109" i="9" s="1"/>
  <c r="F105" i="9"/>
  <c r="H105" i="9" s="1"/>
  <c r="I105" i="9" s="1"/>
  <c r="F101" i="9"/>
  <c r="H101" i="9" s="1"/>
  <c r="I101" i="9" s="1"/>
  <c r="F97" i="9"/>
  <c r="H97" i="9" s="1"/>
  <c r="I97" i="9" s="1"/>
  <c r="F93" i="9"/>
  <c r="H93" i="9" s="1"/>
  <c r="I93" i="9" s="1"/>
  <c r="F89" i="9"/>
  <c r="H89" i="9" s="1"/>
  <c r="I89" i="9" s="1"/>
  <c r="F85" i="9"/>
  <c r="H85" i="9" s="1"/>
  <c r="I85" i="9" s="1"/>
  <c r="F81" i="9"/>
  <c r="F77" i="9"/>
  <c r="H77" i="9" s="1"/>
  <c r="I77" i="9" s="1"/>
  <c r="F73" i="9"/>
  <c r="H73" i="9" s="1"/>
  <c r="I73" i="9" s="1"/>
  <c r="F69" i="9"/>
  <c r="H69" i="9" s="1"/>
  <c r="I69" i="9" s="1"/>
  <c r="F65" i="9"/>
  <c r="F61" i="9"/>
  <c r="H61" i="9" s="1"/>
  <c r="I61" i="9" s="1"/>
  <c r="F57" i="9"/>
  <c r="H57" i="9" s="1"/>
  <c r="I57" i="9" s="1"/>
  <c r="F53" i="9"/>
  <c r="H53" i="9" s="1"/>
  <c r="I53" i="9" s="1"/>
  <c r="F49" i="9"/>
  <c r="H49" i="9" s="1"/>
  <c r="I49" i="9" s="1"/>
  <c r="F45" i="9"/>
  <c r="H45" i="9" s="1"/>
  <c r="I45" i="9" s="1"/>
  <c r="F41" i="9"/>
  <c r="H41" i="9" s="1"/>
  <c r="I41" i="9" s="1"/>
  <c r="F37" i="9"/>
  <c r="H37" i="9" s="1"/>
  <c r="I37" i="9" s="1"/>
  <c r="F33" i="9"/>
  <c r="F29" i="9"/>
  <c r="H29" i="9" s="1"/>
  <c r="I29" i="9" s="1"/>
  <c r="F25" i="9"/>
  <c r="H25" i="9" s="1"/>
  <c r="I25" i="9" s="1"/>
  <c r="F111" i="9"/>
  <c r="H111" i="9" s="1"/>
  <c r="I111" i="9" s="1"/>
  <c r="F107" i="9"/>
  <c r="H107" i="9" s="1"/>
  <c r="I107" i="9" s="1"/>
  <c r="F103" i="9"/>
  <c r="H103" i="9" s="1"/>
  <c r="I103" i="9" s="1"/>
  <c r="F99" i="9"/>
  <c r="H99" i="9" s="1"/>
  <c r="I99" i="9" s="1"/>
  <c r="F95" i="9"/>
  <c r="H95" i="9" s="1"/>
  <c r="I95" i="9" s="1"/>
  <c r="F91" i="9"/>
  <c r="H91" i="9" s="1"/>
  <c r="I91" i="9" s="1"/>
  <c r="F87" i="9"/>
  <c r="H87" i="9" s="1"/>
  <c r="I87" i="9" s="1"/>
  <c r="F83" i="9"/>
  <c r="H83" i="9" s="1"/>
  <c r="I83" i="9" s="1"/>
  <c r="F79" i="9"/>
  <c r="H79" i="9" s="1"/>
  <c r="I79" i="9" s="1"/>
  <c r="F75" i="9"/>
  <c r="H75" i="9" s="1"/>
  <c r="I75" i="9" s="1"/>
  <c r="F71" i="9"/>
  <c r="H71" i="9" s="1"/>
  <c r="I71" i="9" s="1"/>
  <c r="F67" i="9"/>
  <c r="H67" i="9" s="1"/>
  <c r="I67" i="9" s="1"/>
  <c r="F63" i="9"/>
  <c r="H63" i="9" s="1"/>
  <c r="I63" i="9" s="1"/>
  <c r="F59" i="9"/>
  <c r="F55" i="9"/>
  <c r="H55" i="9" s="1"/>
  <c r="I55" i="9" s="1"/>
  <c r="F51" i="9"/>
  <c r="H51" i="9" s="1"/>
  <c r="I51" i="9" s="1"/>
  <c r="F47" i="9"/>
  <c r="H47" i="9" s="1"/>
  <c r="I47" i="9" s="1"/>
  <c r="F43" i="9"/>
  <c r="H43" i="9" s="1"/>
  <c r="I43" i="9" s="1"/>
  <c r="F39" i="9"/>
  <c r="H39" i="9" s="1"/>
  <c r="I39" i="9" s="1"/>
  <c r="F35" i="9"/>
  <c r="H35" i="9" s="1"/>
  <c r="I35" i="9" s="1"/>
  <c r="F31" i="9"/>
  <c r="H31" i="9" s="1"/>
  <c r="I31" i="9" s="1"/>
  <c r="F27" i="9"/>
  <c r="H27" i="9" s="1"/>
  <c r="I27" i="9" s="1"/>
  <c r="F23" i="9"/>
  <c r="H23" i="9" s="1"/>
  <c r="I23" i="9" s="1"/>
  <c r="F8" i="9"/>
  <c r="H8" i="9" s="1"/>
  <c r="I8" i="9" s="1"/>
  <c r="F20" i="9"/>
  <c r="H20" i="9" s="1"/>
  <c r="I20" i="9" s="1"/>
  <c r="F196" i="9"/>
  <c r="H196" i="9" s="1"/>
  <c r="I196" i="9" s="1"/>
  <c r="F184" i="9"/>
  <c r="H184" i="9" s="1"/>
  <c r="I184" i="9" s="1"/>
  <c r="F172" i="9"/>
  <c r="H172" i="9" s="1"/>
  <c r="I172" i="9" s="1"/>
  <c r="F160" i="9"/>
  <c r="H160" i="9" s="1"/>
  <c r="I160" i="9" s="1"/>
  <c r="F148" i="9"/>
  <c r="H148" i="9" s="1"/>
  <c r="I148" i="9" s="1"/>
  <c r="F132" i="9"/>
  <c r="H132" i="9" s="1"/>
  <c r="I132" i="9" s="1"/>
  <c r="F120" i="9"/>
  <c r="H120" i="9" s="1"/>
  <c r="I120" i="9" s="1"/>
  <c r="F112" i="9"/>
  <c r="H112" i="9" s="1"/>
  <c r="I112" i="9" s="1"/>
  <c r="F100" i="9"/>
  <c r="H100" i="9" s="1"/>
  <c r="I100" i="9" s="1"/>
  <c r="F88" i="9"/>
  <c r="H88" i="9" s="1"/>
  <c r="I88" i="9" s="1"/>
  <c r="F76" i="9"/>
  <c r="H76" i="9" s="1"/>
  <c r="I76" i="9" s="1"/>
  <c r="F64" i="9"/>
  <c r="H64" i="9" s="1"/>
  <c r="I64" i="9" s="1"/>
  <c r="F52" i="9"/>
  <c r="H52" i="9" s="1"/>
  <c r="I52" i="9" s="1"/>
  <c r="F40" i="9"/>
  <c r="H40" i="9" s="1"/>
  <c r="I40" i="9" s="1"/>
  <c r="F28" i="9"/>
  <c r="H28" i="9" s="1"/>
  <c r="I28" i="9" s="1"/>
  <c r="F5" i="9"/>
  <c r="H5" i="9" s="1"/>
  <c r="I5" i="9" s="1"/>
  <c r="F17" i="9"/>
  <c r="H17" i="9" s="1"/>
  <c r="I17" i="9" s="1"/>
  <c r="F4" i="9"/>
  <c r="H4" i="9" s="1"/>
  <c r="I4" i="9" s="1"/>
  <c r="F16" i="9"/>
  <c r="H16" i="9" s="1"/>
  <c r="I16" i="9" s="1"/>
  <c r="F200" i="9"/>
  <c r="H200" i="9" s="1"/>
  <c r="I200" i="9" s="1"/>
  <c r="F188" i="9"/>
  <c r="H188" i="9" s="1"/>
  <c r="I188" i="9" s="1"/>
  <c r="F176" i="9"/>
  <c r="H176" i="9" s="1"/>
  <c r="I176" i="9" s="1"/>
  <c r="F164" i="9"/>
  <c r="H164" i="9" s="1"/>
  <c r="I164" i="9" s="1"/>
  <c r="F152" i="9"/>
  <c r="H152" i="9" s="1"/>
  <c r="I152" i="9" s="1"/>
  <c r="F140" i="9"/>
  <c r="H140" i="9" s="1"/>
  <c r="I140" i="9" s="1"/>
  <c r="F124" i="9"/>
  <c r="H124" i="9" s="1"/>
  <c r="I124" i="9" s="1"/>
  <c r="F108" i="9"/>
  <c r="H108" i="9" s="1"/>
  <c r="I108" i="9" s="1"/>
  <c r="F96" i="9"/>
  <c r="H96" i="9" s="1"/>
  <c r="I96" i="9" s="1"/>
  <c r="F84" i="9"/>
  <c r="H84" i="9" s="1"/>
  <c r="I84" i="9" s="1"/>
  <c r="F72" i="9"/>
  <c r="H72" i="9" s="1"/>
  <c r="I72" i="9" s="1"/>
  <c r="F60" i="9"/>
  <c r="H60" i="9" s="1"/>
  <c r="I60" i="9" s="1"/>
  <c r="F48" i="9"/>
  <c r="H48" i="9" s="1"/>
  <c r="I48" i="9" s="1"/>
  <c r="F36" i="9"/>
  <c r="H36" i="9" s="1"/>
  <c r="I36" i="9" s="1"/>
  <c r="F24" i="9"/>
  <c r="H24" i="9" s="1"/>
  <c r="I24" i="9" s="1"/>
  <c r="F9" i="9"/>
  <c r="H9" i="9" s="1"/>
  <c r="I9" i="9" s="1"/>
  <c r="F21" i="9"/>
  <c r="H21" i="9" s="1"/>
  <c r="I21" i="9" s="1"/>
  <c r="F6" i="9"/>
  <c r="H6" i="9" s="1"/>
  <c r="I6" i="9" s="1"/>
  <c r="F14" i="9"/>
  <c r="H14" i="9" s="1"/>
  <c r="I14" i="9" s="1"/>
  <c r="F22" i="9"/>
  <c r="H22" i="9" s="1"/>
  <c r="I22" i="9" s="1"/>
  <c r="F12" i="9"/>
  <c r="H12" i="9" s="1"/>
  <c r="I12" i="9" s="1"/>
  <c r="F192" i="9"/>
  <c r="H192" i="9" s="1"/>
  <c r="I192" i="9" s="1"/>
  <c r="F180" i="9"/>
  <c r="H180" i="9" s="1"/>
  <c r="I180" i="9" s="1"/>
  <c r="F168" i="9"/>
  <c r="H168" i="9" s="1"/>
  <c r="I168" i="9" s="1"/>
  <c r="F156" i="9"/>
  <c r="H156" i="9" s="1"/>
  <c r="I156" i="9" s="1"/>
  <c r="F144" i="9"/>
  <c r="H144" i="9" s="1"/>
  <c r="I144" i="9" s="1"/>
  <c r="F136" i="9"/>
  <c r="H136" i="9" s="1"/>
  <c r="I136" i="9" s="1"/>
  <c r="F128" i="9"/>
  <c r="H128" i="9" s="1"/>
  <c r="I128" i="9" s="1"/>
  <c r="F116" i="9"/>
  <c r="H116" i="9" s="1"/>
  <c r="I116" i="9" s="1"/>
  <c r="F104" i="9"/>
  <c r="H104" i="9" s="1"/>
  <c r="I104" i="9" s="1"/>
  <c r="F92" i="9"/>
  <c r="H92" i="9" s="1"/>
  <c r="I92" i="9" s="1"/>
  <c r="F80" i="9"/>
  <c r="H80" i="9" s="1"/>
  <c r="I80" i="9" s="1"/>
  <c r="F68" i="9"/>
  <c r="H68" i="9" s="1"/>
  <c r="I68" i="9" s="1"/>
  <c r="F56" i="9"/>
  <c r="H56" i="9" s="1"/>
  <c r="I56" i="9" s="1"/>
  <c r="F44" i="9"/>
  <c r="H44" i="9" s="1"/>
  <c r="I44" i="9" s="1"/>
  <c r="F32" i="9"/>
  <c r="H32" i="9" s="1"/>
  <c r="I32" i="9" s="1"/>
  <c r="F13" i="9"/>
  <c r="H13" i="9" s="1"/>
  <c r="I13" i="9" s="1"/>
  <c r="F10" i="9"/>
  <c r="H10" i="9" s="1"/>
  <c r="I10" i="9" s="1"/>
  <c r="F18" i="9"/>
  <c r="H18" i="9" s="1"/>
  <c r="I18" i="9" s="1"/>
  <c r="F198" i="9"/>
  <c r="H198" i="9" s="1"/>
  <c r="I198" i="9" s="1"/>
  <c r="F194" i="9"/>
  <c r="H194" i="9" s="1"/>
  <c r="I194" i="9" s="1"/>
  <c r="F190" i="9"/>
  <c r="H190" i="9" s="1"/>
  <c r="I190" i="9" s="1"/>
  <c r="F186" i="9"/>
  <c r="H186" i="9" s="1"/>
  <c r="I186" i="9" s="1"/>
  <c r="F182" i="9"/>
  <c r="H182" i="9" s="1"/>
  <c r="I182" i="9" s="1"/>
  <c r="F178" i="9"/>
  <c r="H178" i="9" s="1"/>
  <c r="I178" i="9" s="1"/>
  <c r="F174" i="9"/>
  <c r="H174" i="9" s="1"/>
  <c r="I174" i="9" s="1"/>
  <c r="F170" i="9"/>
  <c r="H170" i="9" s="1"/>
  <c r="I170" i="9" s="1"/>
  <c r="F166" i="9"/>
  <c r="H166" i="9" s="1"/>
  <c r="I166" i="9" s="1"/>
  <c r="F162" i="9"/>
  <c r="H162" i="9" s="1"/>
  <c r="I162" i="9" s="1"/>
  <c r="F158" i="9"/>
  <c r="H158" i="9" s="1"/>
  <c r="I158" i="9" s="1"/>
  <c r="F154" i="9"/>
  <c r="H154" i="9" s="1"/>
  <c r="I154" i="9" s="1"/>
  <c r="F150" i="9"/>
  <c r="H150" i="9" s="1"/>
  <c r="I150" i="9" s="1"/>
  <c r="F146" i="9"/>
  <c r="H146" i="9" s="1"/>
  <c r="I146" i="9" s="1"/>
  <c r="F142" i="9"/>
  <c r="H142" i="9" s="1"/>
  <c r="I142" i="9" s="1"/>
  <c r="F138" i="9"/>
  <c r="H138" i="9" s="1"/>
  <c r="I138" i="9" s="1"/>
  <c r="F134" i="9"/>
  <c r="H134" i="9" s="1"/>
  <c r="I134" i="9" s="1"/>
  <c r="F130" i="9"/>
  <c r="H130" i="9" s="1"/>
  <c r="I130" i="9" s="1"/>
  <c r="F126" i="9"/>
  <c r="H126" i="9" s="1"/>
  <c r="I126" i="9" s="1"/>
  <c r="F122" i="9"/>
  <c r="H122" i="9" s="1"/>
  <c r="I122" i="9" s="1"/>
  <c r="F118" i="9"/>
  <c r="H118" i="9" s="1"/>
  <c r="I118" i="9" s="1"/>
  <c r="F114" i="9"/>
  <c r="H114" i="9" s="1"/>
  <c r="I114" i="9" s="1"/>
  <c r="F110" i="9"/>
  <c r="H110" i="9" s="1"/>
  <c r="I110" i="9" s="1"/>
  <c r="F106" i="9"/>
  <c r="H106" i="9" s="1"/>
  <c r="I106" i="9" s="1"/>
  <c r="F102" i="9"/>
  <c r="H102" i="9" s="1"/>
  <c r="I102" i="9" s="1"/>
  <c r="F98" i="9"/>
  <c r="H98" i="9" s="1"/>
  <c r="I98" i="9" s="1"/>
  <c r="F94" i="9"/>
  <c r="H94" i="9" s="1"/>
  <c r="I94" i="9" s="1"/>
  <c r="F90" i="9"/>
  <c r="H90" i="9" s="1"/>
  <c r="I90" i="9" s="1"/>
  <c r="F86" i="9"/>
  <c r="H86" i="9" s="1"/>
  <c r="I86" i="9" s="1"/>
  <c r="F82" i="9"/>
  <c r="H82" i="9" s="1"/>
  <c r="I82" i="9" s="1"/>
  <c r="F78" i="9"/>
  <c r="H78" i="9" s="1"/>
  <c r="I78" i="9" s="1"/>
  <c r="F74" i="9"/>
  <c r="H74" i="9" s="1"/>
  <c r="I74" i="9" s="1"/>
  <c r="F70" i="9"/>
  <c r="H70" i="9" s="1"/>
  <c r="I70" i="9" s="1"/>
  <c r="F66" i="9"/>
  <c r="H66" i="9" s="1"/>
  <c r="I66" i="9" s="1"/>
  <c r="F62" i="9"/>
  <c r="H62" i="9" s="1"/>
  <c r="I62" i="9" s="1"/>
  <c r="F58" i="9"/>
  <c r="H58" i="9" s="1"/>
  <c r="I58" i="9" s="1"/>
  <c r="F54" i="9"/>
  <c r="H54" i="9" s="1"/>
  <c r="I54" i="9" s="1"/>
  <c r="F50" i="9"/>
  <c r="H50" i="9" s="1"/>
  <c r="I50" i="9" s="1"/>
  <c r="F46" i="9"/>
  <c r="H46" i="9" s="1"/>
  <c r="I46" i="9" s="1"/>
  <c r="F42" i="9"/>
  <c r="H42" i="9" s="1"/>
  <c r="I42" i="9" s="1"/>
  <c r="F38" i="9"/>
  <c r="H38" i="9" s="1"/>
  <c r="I38" i="9" s="1"/>
  <c r="F34" i="9"/>
  <c r="H34" i="9" s="1"/>
  <c r="I34" i="9" s="1"/>
  <c r="F30" i="9"/>
  <c r="H30" i="9" s="1"/>
  <c r="I30" i="9" s="1"/>
  <c r="F26" i="9"/>
  <c r="H26" i="9" s="1"/>
  <c r="I26" i="9" s="1"/>
  <c r="F3" i="9"/>
  <c r="H3" i="9" s="1"/>
  <c r="I3" i="9" s="1"/>
  <c r="F7" i="9"/>
  <c r="H7" i="9" s="1"/>
  <c r="I7" i="9" s="1"/>
  <c r="F11" i="9"/>
  <c r="H11" i="9" s="1"/>
  <c r="I11" i="9" s="1"/>
  <c r="F15" i="9"/>
  <c r="H15" i="9" s="1"/>
  <c r="I15" i="9" s="1"/>
  <c r="F19" i="9"/>
  <c r="H19" i="9" s="1"/>
  <c r="I19" i="9" s="1"/>
  <c r="H161" i="9"/>
  <c r="I161" i="9" s="1"/>
  <c r="H129" i="9"/>
  <c r="I129" i="9" s="1"/>
  <c r="H81" i="9"/>
  <c r="I81" i="9" s="1"/>
  <c r="H65" i="9"/>
  <c r="I65" i="9" s="1"/>
  <c r="H33" i="9"/>
  <c r="I33" i="9" s="1"/>
  <c r="H202" i="9"/>
  <c r="I202" i="9" s="1"/>
  <c r="H199" i="9"/>
  <c r="I199" i="9" s="1"/>
  <c r="H183" i="9"/>
  <c r="I183" i="9" s="1"/>
  <c r="H131" i="9"/>
  <c r="I131" i="9" s="1"/>
  <c r="H167" i="9"/>
  <c r="I167" i="9" s="1"/>
  <c r="H135" i="9"/>
  <c r="I135" i="9" s="1"/>
  <c r="H119" i="9"/>
  <c r="I119" i="9" s="1"/>
  <c r="H59" i="9"/>
  <c r="I59" i="9" s="1"/>
  <c r="J3" i="9" l="1"/>
  <c r="K191" i="9"/>
  <c r="K59" i="9"/>
  <c r="K163" i="9"/>
  <c r="L163" i="9" s="1"/>
  <c r="M163" i="9" s="1"/>
  <c r="N163" i="9" s="1"/>
  <c r="O163" i="9" s="1"/>
  <c r="P163" i="9" s="1"/>
  <c r="K196" i="9"/>
  <c r="L196" i="9" s="1"/>
  <c r="M196" i="9" s="1"/>
  <c r="N196" i="9" s="1"/>
  <c r="O196" i="9" s="1"/>
  <c r="P196" i="9" s="1"/>
  <c r="K145" i="9"/>
  <c r="L145" i="9" s="1"/>
  <c r="M145" i="9" s="1"/>
  <c r="N145" i="9" s="1"/>
  <c r="O145" i="9" s="1"/>
  <c r="P145" i="9" s="1"/>
  <c r="K201" i="9"/>
  <c r="L201" i="9" s="1"/>
  <c r="M201" i="9" s="1"/>
  <c r="N201" i="9" s="1"/>
  <c r="O201" i="9" s="1"/>
  <c r="P201" i="9" s="1"/>
  <c r="K50" i="9"/>
  <c r="K82" i="9"/>
  <c r="L82" i="9" s="1"/>
  <c r="M82" i="9" s="1"/>
  <c r="N82" i="9" s="1"/>
  <c r="O82" i="9" s="1"/>
  <c r="P82" i="9" s="1"/>
  <c r="K114" i="9"/>
  <c r="L114" i="9" s="1"/>
  <c r="M114" i="9" s="1"/>
  <c r="N114" i="9" s="1"/>
  <c r="O114" i="9" s="1"/>
  <c r="P114" i="9" s="1"/>
  <c r="K146" i="9"/>
  <c r="L146" i="9" s="1"/>
  <c r="M146" i="9" s="1"/>
  <c r="N146" i="9" s="1"/>
  <c r="O146" i="9" s="1"/>
  <c r="P146" i="9" s="1"/>
  <c r="K178" i="9"/>
  <c r="L178" i="9" s="1"/>
  <c r="M178" i="9" s="1"/>
  <c r="N178" i="9" s="1"/>
  <c r="O178" i="9" s="1"/>
  <c r="P178" i="9" s="1"/>
  <c r="K13" i="9"/>
  <c r="L13" i="9" s="1"/>
  <c r="M13" i="9" s="1"/>
  <c r="N13" i="9" s="1"/>
  <c r="O13" i="9" s="1"/>
  <c r="P13" i="9" s="1"/>
  <c r="K116" i="9"/>
  <c r="L116" i="9" s="1"/>
  <c r="M116" i="9" s="1"/>
  <c r="N116" i="9" s="1"/>
  <c r="O116" i="9" s="1"/>
  <c r="P116" i="9" s="1"/>
  <c r="K12" i="9"/>
  <c r="K48" i="9"/>
  <c r="L48" i="9" s="1"/>
  <c r="M48" i="9" s="1"/>
  <c r="N48" i="9" s="1"/>
  <c r="O48" i="9" s="1"/>
  <c r="P48" i="9" s="1"/>
  <c r="K152" i="9"/>
  <c r="L152" i="9" s="1"/>
  <c r="M152" i="9" s="1"/>
  <c r="N152" i="9" s="1"/>
  <c r="O152" i="9" s="1"/>
  <c r="P152" i="9" s="1"/>
  <c r="K5" i="9"/>
  <c r="L5" i="9" s="1"/>
  <c r="M5" i="9" s="1"/>
  <c r="N5" i="9" s="1"/>
  <c r="O5" i="9" s="1"/>
  <c r="P5" i="9" s="1"/>
  <c r="K112" i="9"/>
  <c r="L112" i="9" s="1"/>
  <c r="M112" i="9" s="1"/>
  <c r="N112" i="9" s="1"/>
  <c r="O112" i="9" s="1"/>
  <c r="P112" i="9" s="1"/>
  <c r="K20" i="9"/>
  <c r="L20" i="9" s="1"/>
  <c r="M20" i="9" s="1"/>
  <c r="N20" i="9" s="1"/>
  <c r="O20" i="9" s="1"/>
  <c r="P20" i="9" s="1"/>
  <c r="K47" i="9"/>
  <c r="L47" i="9" s="1"/>
  <c r="K79" i="9"/>
  <c r="L79" i="9" s="1"/>
  <c r="M79" i="9" s="1"/>
  <c r="N79" i="9" s="1"/>
  <c r="O79" i="9" s="1"/>
  <c r="P79" i="9" s="1"/>
  <c r="K111" i="9"/>
  <c r="K53" i="9"/>
  <c r="K85" i="9"/>
  <c r="L85" i="9" s="1"/>
  <c r="M85" i="9" s="1"/>
  <c r="N85" i="9" s="1"/>
  <c r="O85" i="9" s="1"/>
  <c r="P85" i="9" s="1"/>
  <c r="K117" i="9"/>
  <c r="L117" i="9" s="1"/>
  <c r="M117" i="9" s="1"/>
  <c r="N117" i="9" s="1"/>
  <c r="O117" i="9" s="1"/>
  <c r="P117" i="9" s="1"/>
  <c r="K149" i="9"/>
  <c r="L149" i="9" s="1"/>
  <c r="M149" i="9" s="1"/>
  <c r="N149" i="9" s="1"/>
  <c r="O149" i="9" s="1"/>
  <c r="P149" i="9" s="1"/>
  <c r="K181" i="9"/>
  <c r="L181" i="9" s="1"/>
  <c r="M181" i="9" s="1"/>
  <c r="N181" i="9" s="1"/>
  <c r="O181" i="9" s="1"/>
  <c r="P181" i="9" s="1"/>
  <c r="K123" i="9"/>
  <c r="L123" i="9" s="1"/>
  <c r="K155" i="9"/>
  <c r="L155" i="9" s="1"/>
  <c r="M155" i="9" s="1"/>
  <c r="N155" i="9" s="1"/>
  <c r="O155" i="9" s="1"/>
  <c r="P155" i="9" s="1"/>
  <c r="K187" i="9"/>
  <c r="L187" i="9" s="1"/>
  <c r="M187" i="9" s="1"/>
  <c r="N187" i="9" s="1"/>
  <c r="O187" i="9" s="1"/>
  <c r="P187" i="9" s="1"/>
  <c r="K151" i="9"/>
  <c r="L151" i="9" s="1"/>
  <c r="M151" i="9" s="1"/>
  <c r="N151" i="9" s="1"/>
  <c r="O151" i="9" s="1"/>
  <c r="P151" i="9" s="1"/>
  <c r="K33" i="9"/>
  <c r="L33" i="9" s="1"/>
  <c r="M33" i="9" s="1"/>
  <c r="N33" i="9" s="1"/>
  <c r="O33" i="9" s="1"/>
  <c r="P33" i="9" s="1"/>
  <c r="K161" i="9"/>
  <c r="K19" i="9"/>
  <c r="K38" i="9"/>
  <c r="K70" i="9"/>
  <c r="L70" i="9" s="1"/>
  <c r="M70" i="9" s="1"/>
  <c r="N70" i="9" s="1"/>
  <c r="O70" i="9" s="1"/>
  <c r="P70" i="9" s="1"/>
  <c r="K102" i="9"/>
  <c r="L102" i="9" s="1"/>
  <c r="M102" i="9" s="1"/>
  <c r="N102" i="9" s="1"/>
  <c r="O102" i="9" s="1"/>
  <c r="P102" i="9" s="1"/>
  <c r="K134" i="9"/>
  <c r="L134" i="9" s="1"/>
  <c r="M134" i="9" s="1"/>
  <c r="N134" i="9" s="1"/>
  <c r="O134" i="9" s="1"/>
  <c r="P134" i="9" s="1"/>
  <c r="K166" i="9"/>
  <c r="L166" i="9" s="1"/>
  <c r="M166" i="9" s="1"/>
  <c r="N166" i="9" s="1"/>
  <c r="O166" i="9" s="1"/>
  <c r="P166" i="9" s="1"/>
  <c r="K198" i="9"/>
  <c r="L198" i="9" s="1"/>
  <c r="M198" i="9" s="1"/>
  <c r="N198" i="9" s="1"/>
  <c r="O198" i="9" s="1"/>
  <c r="P198" i="9" s="1"/>
  <c r="K32" i="9"/>
  <c r="L32" i="9" s="1"/>
  <c r="M32" i="9" s="1"/>
  <c r="N32" i="9" s="1"/>
  <c r="O32" i="9" s="1"/>
  <c r="P32" i="9" s="1"/>
  <c r="K128" i="9"/>
  <c r="L128" i="9" s="1"/>
  <c r="M128" i="9" s="1"/>
  <c r="N128" i="9" s="1"/>
  <c r="O128" i="9" s="1"/>
  <c r="P128" i="9" s="1"/>
  <c r="K22" i="9"/>
  <c r="L22" i="9" s="1"/>
  <c r="M22" i="9" s="1"/>
  <c r="N22" i="9" s="1"/>
  <c r="O22" i="9" s="1"/>
  <c r="P22" i="9" s="1"/>
  <c r="K60" i="9"/>
  <c r="L60" i="9" s="1"/>
  <c r="M60" i="9" s="1"/>
  <c r="N60" i="9" s="1"/>
  <c r="O60" i="9" s="1"/>
  <c r="P60" i="9" s="1"/>
  <c r="K164" i="9"/>
  <c r="L164" i="9" s="1"/>
  <c r="M164" i="9" s="1"/>
  <c r="N164" i="9" s="1"/>
  <c r="O164" i="9" s="1"/>
  <c r="P164" i="9" s="1"/>
  <c r="K28" i="9"/>
  <c r="K120" i="9"/>
  <c r="L120" i="9" s="1"/>
  <c r="M120" i="9" s="1"/>
  <c r="N120" i="9" s="1"/>
  <c r="O120" i="9" s="1"/>
  <c r="P120" i="9" s="1"/>
  <c r="K8" i="9"/>
  <c r="L8" i="9" s="1"/>
  <c r="M8" i="9" s="1"/>
  <c r="N8" i="9" s="1"/>
  <c r="O8" i="9" s="1"/>
  <c r="P8" i="9" s="1"/>
  <c r="K51" i="9"/>
  <c r="L51" i="9" s="1"/>
  <c r="M51" i="9" s="1"/>
  <c r="N51" i="9" s="1"/>
  <c r="O51" i="9" s="1"/>
  <c r="P51" i="9" s="1"/>
  <c r="K83" i="9"/>
  <c r="K25" i="9"/>
  <c r="L25" i="9" s="1"/>
  <c r="M25" i="9" s="1"/>
  <c r="N25" i="9" s="1"/>
  <c r="O25" i="9" s="1"/>
  <c r="P25" i="9" s="1"/>
  <c r="K57" i="9"/>
  <c r="L57" i="9" s="1"/>
  <c r="M57" i="9" s="1"/>
  <c r="N57" i="9" s="1"/>
  <c r="O57" i="9" s="1"/>
  <c r="P57" i="9" s="1"/>
  <c r="K89" i="9"/>
  <c r="L89" i="9" s="1"/>
  <c r="M89" i="9" s="1"/>
  <c r="N89" i="9" s="1"/>
  <c r="O89" i="9" s="1"/>
  <c r="P89" i="9" s="1"/>
  <c r="K121" i="9"/>
  <c r="L121" i="9" s="1"/>
  <c r="M121" i="9" s="1"/>
  <c r="N121" i="9" s="1"/>
  <c r="O121" i="9" s="1"/>
  <c r="P121" i="9" s="1"/>
  <c r="K153" i="9"/>
  <c r="L153" i="9" s="1"/>
  <c r="M153" i="9" s="1"/>
  <c r="N153" i="9" s="1"/>
  <c r="O153" i="9" s="1"/>
  <c r="P153" i="9" s="1"/>
  <c r="K185" i="9"/>
  <c r="L185" i="9" s="1"/>
  <c r="M185" i="9" s="1"/>
  <c r="N185" i="9" s="1"/>
  <c r="O185" i="9" s="1"/>
  <c r="P185" i="9" s="1"/>
  <c r="K127" i="9"/>
  <c r="L127" i="9" s="1"/>
  <c r="M127" i="9" s="1"/>
  <c r="N127" i="9" s="1"/>
  <c r="O127" i="9" s="1"/>
  <c r="P127" i="9" s="1"/>
  <c r="K159" i="9"/>
  <c r="L159" i="9" s="1"/>
  <c r="M159" i="9" s="1"/>
  <c r="N159" i="9" s="1"/>
  <c r="O159" i="9" s="1"/>
  <c r="P159" i="9" s="1"/>
  <c r="K49" i="9"/>
  <c r="L49" i="9" s="1"/>
  <c r="M49" i="9" s="1"/>
  <c r="N49" i="9" s="1"/>
  <c r="O49" i="9" s="1"/>
  <c r="P49" i="9" s="1"/>
  <c r="K177" i="9"/>
  <c r="L177" i="9" s="1"/>
  <c r="M177" i="9" s="1"/>
  <c r="N177" i="9" s="1"/>
  <c r="O177" i="9" s="1"/>
  <c r="P177" i="9" s="1"/>
  <c r="K26" i="9"/>
  <c r="L26" i="9" s="1"/>
  <c r="M26" i="9" s="1"/>
  <c r="N26" i="9" s="1"/>
  <c r="O26" i="9" s="1"/>
  <c r="P26" i="9" s="1"/>
  <c r="K58" i="9"/>
  <c r="L58" i="9" s="1"/>
  <c r="M58" i="9" s="1"/>
  <c r="N58" i="9" s="1"/>
  <c r="O58" i="9" s="1"/>
  <c r="P58" i="9" s="1"/>
  <c r="K90" i="9"/>
  <c r="L90" i="9" s="1"/>
  <c r="M90" i="9" s="1"/>
  <c r="N90" i="9" s="1"/>
  <c r="O90" i="9" s="1"/>
  <c r="P90" i="9" s="1"/>
  <c r="K122" i="9"/>
  <c r="L122" i="9" s="1"/>
  <c r="M122" i="9" s="1"/>
  <c r="N122" i="9" s="1"/>
  <c r="O122" i="9" s="1"/>
  <c r="P122" i="9" s="1"/>
  <c r="K138" i="9"/>
  <c r="K154" i="9"/>
  <c r="L154" i="9" s="1"/>
  <c r="M154" i="9" s="1"/>
  <c r="N154" i="9" s="1"/>
  <c r="O154" i="9" s="1"/>
  <c r="P154" i="9" s="1"/>
  <c r="K170" i="9"/>
  <c r="L170" i="9" s="1"/>
  <c r="M170" i="9" s="1"/>
  <c r="N170" i="9" s="1"/>
  <c r="O170" i="9" s="1"/>
  <c r="P170" i="9" s="1"/>
  <c r="K186" i="9"/>
  <c r="L186" i="9" s="1"/>
  <c r="M186" i="9" s="1"/>
  <c r="N186" i="9" s="1"/>
  <c r="O186" i="9" s="1"/>
  <c r="P186" i="9" s="1"/>
  <c r="K18" i="9"/>
  <c r="L18" i="9" s="1"/>
  <c r="M18" i="9" s="1"/>
  <c r="N18" i="9" s="1"/>
  <c r="O18" i="9" s="1"/>
  <c r="P18" i="9" s="1"/>
  <c r="K44" i="9"/>
  <c r="L44" i="9" s="1"/>
  <c r="M44" i="9" s="1"/>
  <c r="N44" i="9" s="1"/>
  <c r="O44" i="9" s="1"/>
  <c r="P44" i="9" s="1"/>
  <c r="K92" i="9"/>
  <c r="L92" i="9" s="1"/>
  <c r="M92" i="9" s="1"/>
  <c r="N92" i="9" s="1"/>
  <c r="O92" i="9" s="1"/>
  <c r="P92" i="9" s="1"/>
  <c r="K136" i="9"/>
  <c r="L136" i="9" s="1"/>
  <c r="M136" i="9" s="1"/>
  <c r="N136" i="9" s="1"/>
  <c r="O136" i="9" s="1"/>
  <c r="P136" i="9" s="1"/>
  <c r="K180" i="9"/>
  <c r="K14" i="9"/>
  <c r="L14" i="9" s="1"/>
  <c r="K24" i="9"/>
  <c r="L24" i="9" s="1"/>
  <c r="M24" i="9" s="1"/>
  <c r="N24" i="9" s="1"/>
  <c r="O24" i="9" s="1"/>
  <c r="P24" i="9" s="1"/>
  <c r="K72" i="9"/>
  <c r="L72" i="9" s="1"/>
  <c r="K124" i="9"/>
  <c r="K176" i="9"/>
  <c r="L176" i="9" s="1"/>
  <c r="M176" i="9" s="1"/>
  <c r="N176" i="9" s="1"/>
  <c r="O176" i="9" s="1"/>
  <c r="P176" i="9" s="1"/>
  <c r="K4" i="9"/>
  <c r="L4" i="9" s="1"/>
  <c r="M4" i="9" s="1"/>
  <c r="N4" i="9" s="1"/>
  <c r="O4" i="9" s="1"/>
  <c r="P4" i="9" s="1"/>
  <c r="K40" i="9"/>
  <c r="L40" i="9" s="1"/>
  <c r="M40" i="9" s="1"/>
  <c r="N40" i="9" s="1"/>
  <c r="O40" i="9" s="1"/>
  <c r="P40" i="9" s="1"/>
  <c r="K88" i="9"/>
  <c r="L88" i="9" s="1"/>
  <c r="M88" i="9" s="1"/>
  <c r="N88" i="9" s="1"/>
  <c r="O88" i="9" s="1"/>
  <c r="P88" i="9" s="1"/>
  <c r="K132" i="9"/>
  <c r="L132" i="9" s="1"/>
  <c r="M132" i="9" s="1"/>
  <c r="N132" i="9" s="1"/>
  <c r="O132" i="9" s="1"/>
  <c r="P132" i="9" s="1"/>
  <c r="K23" i="9"/>
  <c r="L23" i="9" s="1"/>
  <c r="K39" i="9"/>
  <c r="L39" i="9" s="1"/>
  <c r="K71" i="9"/>
  <c r="L71" i="9" s="1"/>
  <c r="M71" i="9" s="1"/>
  <c r="N71" i="9" s="1"/>
  <c r="O71" i="9" s="1"/>
  <c r="P71" i="9" s="1"/>
  <c r="K87" i="9"/>
  <c r="L87" i="9" s="1"/>
  <c r="K103" i="9"/>
  <c r="L103" i="9" s="1"/>
  <c r="M103" i="9" s="1"/>
  <c r="N103" i="9" s="1"/>
  <c r="O103" i="9" s="1"/>
  <c r="P103" i="9" s="1"/>
  <c r="K29" i="9"/>
  <c r="K45" i="9"/>
  <c r="L45" i="9" s="1"/>
  <c r="M45" i="9" s="1"/>
  <c r="N45" i="9" s="1"/>
  <c r="O45" i="9" s="1"/>
  <c r="P45" i="9" s="1"/>
  <c r="K61" i="9"/>
  <c r="L61" i="9" s="1"/>
  <c r="K77" i="9"/>
  <c r="L77" i="9" s="1"/>
  <c r="M77" i="9" s="1"/>
  <c r="N77" i="9" s="1"/>
  <c r="O77" i="9" s="1"/>
  <c r="P77" i="9" s="1"/>
  <c r="K93" i="9"/>
  <c r="L93" i="9" s="1"/>
  <c r="M93" i="9" s="1"/>
  <c r="N93" i="9" s="1"/>
  <c r="O93" i="9" s="1"/>
  <c r="P93" i="9" s="1"/>
  <c r="K109" i="9"/>
  <c r="L109" i="9" s="1"/>
  <c r="M109" i="9" s="1"/>
  <c r="N109" i="9" s="1"/>
  <c r="O109" i="9" s="1"/>
  <c r="P109" i="9" s="1"/>
  <c r="K125" i="9"/>
  <c r="L125" i="9" s="1"/>
  <c r="M125" i="9" s="1"/>
  <c r="N125" i="9" s="1"/>
  <c r="O125" i="9" s="1"/>
  <c r="P125" i="9" s="1"/>
  <c r="K141" i="9"/>
  <c r="L141" i="9" s="1"/>
  <c r="M141" i="9" s="1"/>
  <c r="N141" i="9" s="1"/>
  <c r="O141" i="9" s="1"/>
  <c r="P141" i="9" s="1"/>
  <c r="K157" i="9"/>
  <c r="L157" i="9" s="1"/>
  <c r="M157" i="9" s="1"/>
  <c r="N157" i="9" s="1"/>
  <c r="O157" i="9" s="1"/>
  <c r="P157" i="9" s="1"/>
  <c r="K173" i="9"/>
  <c r="L173" i="9" s="1"/>
  <c r="M173" i="9" s="1"/>
  <c r="N173" i="9" s="1"/>
  <c r="O173" i="9" s="1"/>
  <c r="P173" i="9" s="1"/>
  <c r="K189" i="9"/>
  <c r="L189" i="9" s="1"/>
  <c r="M189" i="9" s="1"/>
  <c r="N189" i="9" s="1"/>
  <c r="O189" i="9" s="1"/>
  <c r="P189" i="9" s="1"/>
  <c r="K147" i="9"/>
  <c r="L147" i="9" s="1"/>
  <c r="M147" i="9" s="1"/>
  <c r="N147" i="9" s="1"/>
  <c r="O147" i="9" s="1"/>
  <c r="P147" i="9" s="1"/>
  <c r="K195" i="9"/>
  <c r="L195" i="9" s="1"/>
  <c r="M195" i="9" s="1"/>
  <c r="N195" i="9" s="1"/>
  <c r="O195" i="9" s="1"/>
  <c r="P195" i="9" s="1"/>
  <c r="K135" i="9"/>
  <c r="L135" i="9" s="1"/>
  <c r="M135" i="9" s="1"/>
  <c r="N135" i="9" s="1"/>
  <c r="O135" i="9" s="1"/>
  <c r="P135" i="9" s="1"/>
  <c r="K115" i="9"/>
  <c r="L115" i="9" s="1"/>
  <c r="M115" i="9" s="1"/>
  <c r="N115" i="9" s="1"/>
  <c r="O115" i="9" s="1"/>
  <c r="P115" i="9" s="1"/>
  <c r="K81" i="9"/>
  <c r="K7" i="9"/>
  <c r="L7" i="9" s="1"/>
  <c r="M7" i="9" s="1"/>
  <c r="N7" i="9" s="1"/>
  <c r="O7" i="9" s="1"/>
  <c r="P7" i="9" s="1"/>
  <c r="K34" i="9"/>
  <c r="L34" i="9" s="1"/>
  <c r="M34" i="9" s="1"/>
  <c r="N34" i="9" s="1"/>
  <c r="O34" i="9" s="1"/>
  <c r="P34" i="9" s="1"/>
  <c r="K66" i="9"/>
  <c r="K98" i="9"/>
  <c r="K130" i="9"/>
  <c r="L130" i="9" s="1"/>
  <c r="M130" i="9" s="1"/>
  <c r="N130" i="9" s="1"/>
  <c r="O130" i="9" s="1"/>
  <c r="P130" i="9" s="1"/>
  <c r="K162" i="9"/>
  <c r="L162" i="9" s="1"/>
  <c r="M162" i="9" s="1"/>
  <c r="N162" i="9" s="1"/>
  <c r="O162" i="9" s="1"/>
  <c r="P162" i="9" s="1"/>
  <c r="K194" i="9"/>
  <c r="L194" i="9" s="1"/>
  <c r="M194" i="9" s="1"/>
  <c r="N194" i="9" s="1"/>
  <c r="O194" i="9" s="1"/>
  <c r="P194" i="9" s="1"/>
  <c r="K68" i="9"/>
  <c r="K156" i="9"/>
  <c r="L156" i="9" s="1"/>
  <c r="M156" i="9" s="1"/>
  <c r="N156" i="9" s="1"/>
  <c r="O156" i="9" s="1"/>
  <c r="P156" i="9" s="1"/>
  <c r="K21" i="9"/>
  <c r="L21" i="9" s="1"/>
  <c r="M21" i="9" s="1"/>
  <c r="N21" i="9" s="1"/>
  <c r="O21" i="9" s="1"/>
  <c r="P21" i="9" s="1"/>
  <c r="K96" i="9"/>
  <c r="L96" i="9" s="1"/>
  <c r="M96" i="9" s="1"/>
  <c r="N96" i="9" s="1"/>
  <c r="O96" i="9" s="1"/>
  <c r="P96" i="9" s="1"/>
  <c r="K200" i="9"/>
  <c r="L200" i="9" s="1"/>
  <c r="M200" i="9" s="1"/>
  <c r="N200" i="9" s="1"/>
  <c r="O200" i="9" s="1"/>
  <c r="P200" i="9" s="1"/>
  <c r="K64" i="9"/>
  <c r="L64" i="9" s="1"/>
  <c r="M64" i="9" s="1"/>
  <c r="N64" i="9" s="1"/>
  <c r="O64" i="9" s="1"/>
  <c r="P64" i="9" s="1"/>
  <c r="K160" i="9"/>
  <c r="L160" i="9" s="1"/>
  <c r="M160" i="9" s="1"/>
  <c r="N160" i="9" s="1"/>
  <c r="O160" i="9" s="1"/>
  <c r="P160" i="9" s="1"/>
  <c r="K31" i="9"/>
  <c r="L31" i="9" s="1"/>
  <c r="M31" i="9" s="1"/>
  <c r="N31" i="9" s="1"/>
  <c r="O31" i="9" s="1"/>
  <c r="P31" i="9" s="1"/>
  <c r="K63" i="9"/>
  <c r="L63" i="9" s="1"/>
  <c r="M63" i="9" s="1"/>
  <c r="N63" i="9" s="1"/>
  <c r="O63" i="9" s="1"/>
  <c r="P63" i="9" s="1"/>
  <c r="K95" i="9"/>
  <c r="K37" i="9"/>
  <c r="L37" i="9" s="1"/>
  <c r="K69" i="9"/>
  <c r="L69" i="9" s="1"/>
  <c r="K101" i="9"/>
  <c r="K133" i="9"/>
  <c r="L133" i="9" s="1"/>
  <c r="M133" i="9" s="1"/>
  <c r="N133" i="9" s="1"/>
  <c r="O133" i="9" s="1"/>
  <c r="P133" i="9" s="1"/>
  <c r="K165" i="9"/>
  <c r="L165" i="9" s="1"/>
  <c r="M165" i="9" s="1"/>
  <c r="N165" i="9" s="1"/>
  <c r="O165" i="9" s="1"/>
  <c r="P165" i="9" s="1"/>
  <c r="K197" i="9"/>
  <c r="L197" i="9" s="1"/>
  <c r="M197" i="9" s="1"/>
  <c r="N197" i="9" s="1"/>
  <c r="O197" i="9" s="1"/>
  <c r="P197" i="9" s="1"/>
  <c r="K139" i="9"/>
  <c r="L139" i="9" s="1"/>
  <c r="M139" i="9" s="1"/>
  <c r="N139" i="9" s="1"/>
  <c r="O139" i="9" s="1"/>
  <c r="P139" i="9" s="1"/>
  <c r="K171" i="9"/>
  <c r="L171" i="9" s="1"/>
  <c r="M171" i="9" s="1"/>
  <c r="N171" i="9" s="1"/>
  <c r="O171" i="9" s="1"/>
  <c r="P171" i="9" s="1"/>
  <c r="K91" i="9"/>
  <c r="L91" i="9" s="1"/>
  <c r="K183" i="9"/>
  <c r="L183" i="9" s="1"/>
  <c r="M183" i="9" s="1"/>
  <c r="N183" i="9" s="1"/>
  <c r="O183" i="9" s="1"/>
  <c r="P183" i="9" s="1"/>
  <c r="K202" i="9"/>
  <c r="L202" i="9" s="1"/>
  <c r="M202" i="9" s="1"/>
  <c r="N202" i="9" s="1"/>
  <c r="O202" i="9" s="1"/>
  <c r="P202" i="9" s="1"/>
  <c r="K97" i="9"/>
  <c r="L97" i="9" s="1"/>
  <c r="M97" i="9" s="1"/>
  <c r="N97" i="9" s="1"/>
  <c r="O97" i="9" s="1"/>
  <c r="P97" i="9" s="1"/>
  <c r="K54" i="9"/>
  <c r="K86" i="9"/>
  <c r="K118" i="9"/>
  <c r="K150" i="9"/>
  <c r="L150" i="9" s="1"/>
  <c r="M150" i="9" s="1"/>
  <c r="N150" i="9" s="1"/>
  <c r="O150" i="9" s="1"/>
  <c r="P150" i="9" s="1"/>
  <c r="K182" i="9"/>
  <c r="L182" i="9" s="1"/>
  <c r="M182" i="9" s="1"/>
  <c r="N182" i="9" s="1"/>
  <c r="O182" i="9" s="1"/>
  <c r="P182" i="9" s="1"/>
  <c r="K80" i="9"/>
  <c r="L80" i="9" s="1"/>
  <c r="K168" i="9"/>
  <c r="L168" i="9" s="1"/>
  <c r="M168" i="9" s="1"/>
  <c r="N168" i="9" s="1"/>
  <c r="O168" i="9" s="1"/>
  <c r="P168" i="9" s="1"/>
  <c r="K9" i="9"/>
  <c r="L9" i="9" s="1"/>
  <c r="K108" i="9"/>
  <c r="L108" i="9" s="1"/>
  <c r="M108" i="9" s="1"/>
  <c r="N108" i="9" s="1"/>
  <c r="O108" i="9" s="1"/>
  <c r="P108" i="9" s="1"/>
  <c r="K16" i="9"/>
  <c r="L16" i="9" s="1"/>
  <c r="M16" i="9" s="1"/>
  <c r="N16" i="9" s="1"/>
  <c r="O16" i="9" s="1"/>
  <c r="P16" i="9" s="1"/>
  <c r="K76" i="9"/>
  <c r="K172" i="9"/>
  <c r="L172" i="9" s="1"/>
  <c r="M172" i="9" s="1"/>
  <c r="N172" i="9" s="1"/>
  <c r="O172" i="9" s="1"/>
  <c r="P172" i="9" s="1"/>
  <c r="K35" i="9"/>
  <c r="L35" i="9" s="1"/>
  <c r="K67" i="9"/>
  <c r="L67" i="9" s="1"/>
  <c r="M67" i="9" s="1"/>
  <c r="N67" i="9" s="1"/>
  <c r="O67" i="9" s="1"/>
  <c r="P67" i="9" s="1"/>
  <c r="K99" i="9"/>
  <c r="L99" i="9" s="1"/>
  <c r="K41" i="9"/>
  <c r="L41" i="9" s="1"/>
  <c r="M41" i="9" s="1"/>
  <c r="N41" i="9" s="1"/>
  <c r="O41" i="9" s="1"/>
  <c r="P41" i="9" s="1"/>
  <c r="K73" i="9"/>
  <c r="L73" i="9" s="1"/>
  <c r="M73" i="9" s="1"/>
  <c r="N73" i="9" s="1"/>
  <c r="O73" i="9" s="1"/>
  <c r="P73" i="9" s="1"/>
  <c r="K105" i="9"/>
  <c r="L105" i="9" s="1"/>
  <c r="K137" i="9"/>
  <c r="L137" i="9" s="1"/>
  <c r="M137" i="9" s="1"/>
  <c r="N137" i="9" s="1"/>
  <c r="O137" i="9" s="1"/>
  <c r="P137" i="9" s="1"/>
  <c r="K169" i="9"/>
  <c r="L169" i="9" s="1"/>
  <c r="M169" i="9" s="1"/>
  <c r="N169" i="9" s="1"/>
  <c r="O169" i="9" s="1"/>
  <c r="P169" i="9" s="1"/>
  <c r="K143" i="9"/>
  <c r="L143" i="9" s="1"/>
  <c r="M143" i="9" s="1"/>
  <c r="N143" i="9" s="1"/>
  <c r="O143" i="9" s="1"/>
  <c r="P143" i="9" s="1"/>
  <c r="K175" i="9"/>
  <c r="L175" i="9" s="1"/>
  <c r="M175" i="9" s="1"/>
  <c r="N175" i="9" s="1"/>
  <c r="O175" i="9" s="1"/>
  <c r="P175" i="9" s="1"/>
  <c r="K107" i="9"/>
  <c r="L107" i="9" s="1"/>
  <c r="M107" i="9" s="1"/>
  <c r="N107" i="9" s="1"/>
  <c r="O107" i="9" s="1"/>
  <c r="P107" i="9" s="1"/>
  <c r="K167" i="9"/>
  <c r="L167" i="9" s="1"/>
  <c r="M167" i="9" s="1"/>
  <c r="N167" i="9" s="1"/>
  <c r="O167" i="9" s="1"/>
  <c r="P167" i="9" s="1"/>
  <c r="K179" i="9"/>
  <c r="L179" i="9" s="1"/>
  <c r="M179" i="9" s="1"/>
  <c r="N179" i="9" s="1"/>
  <c r="O179" i="9" s="1"/>
  <c r="P179" i="9" s="1"/>
  <c r="K113" i="9"/>
  <c r="K15" i="9"/>
  <c r="L15" i="9" s="1"/>
  <c r="M15" i="9" s="1"/>
  <c r="N15" i="9" s="1"/>
  <c r="O15" i="9" s="1"/>
  <c r="P15" i="9" s="1"/>
  <c r="K42" i="9"/>
  <c r="L42" i="9" s="1"/>
  <c r="M42" i="9" s="1"/>
  <c r="N42" i="9" s="1"/>
  <c r="O42" i="9" s="1"/>
  <c r="P42" i="9" s="1"/>
  <c r="K74" i="9"/>
  <c r="K106" i="9"/>
  <c r="L106" i="9" s="1"/>
  <c r="M106" i="9" s="1"/>
  <c r="N106" i="9" s="1"/>
  <c r="O106" i="9" s="1"/>
  <c r="P106" i="9" s="1"/>
  <c r="K55" i="9"/>
  <c r="L55" i="9" s="1"/>
  <c r="K119" i="9"/>
  <c r="L119" i="9" s="1"/>
  <c r="K131" i="9"/>
  <c r="L131" i="9" s="1"/>
  <c r="M131" i="9" s="1"/>
  <c r="N131" i="9" s="1"/>
  <c r="O131" i="9" s="1"/>
  <c r="P131" i="9" s="1"/>
  <c r="K199" i="9"/>
  <c r="L199" i="9" s="1"/>
  <c r="M199" i="9" s="1"/>
  <c r="N199" i="9" s="1"/>
  <c r="O199" i="9" s="1"/>
  <c r="P199" i="9" s="1"/>
  <c r="K184" i="9"/>
  <c r="L184" i="9" s="1"/>
  <c r="M184" i="9" s="1"/>
  <c r="N184" i="9" s="1"/>
  <c r="O184" i="9" s="1"/>
  <c r="P184" i="9" s="1"/>
  <c r="K65" i="9"/>
  <c r="L65" i="9" s="1"/>
  <c r="M65" i="9" s="1"/>
  <c r="N65" i="9" s="1"/>
  <c r="O65" i="9" s="1"/>
  <c r="P65" i="9" s="1"/>
  <c r="K129" i="9"/>
  <c r="L129" i="9" s="1"/>
  <c r="M129" i="9" s="1"/>
  <c r="N129" i="9" s="1"/>
  <c r="O129" i="9" s="1"/>
  <c r="P129" i="9" s="1"/>
  <c r="K193" i="9"/>
  <c r="L193" i="9" s="1"/>
  <c r="M193" i="9" s="1"/>
  <c r="N193" i="9" s="1"/>
  <c r="O193" i="9" s="1"/>
  <c r="P193" i="9" s="1"/>
  <c r="K11" i="9"/>
  <c r="L11" i="9" s="1"/>
  <c r="M11" i="9" s="1"/>
  <c r="N11" i="9" s="1"/>
  <c r="O11" i="9" s="1"/>
  <c r="P11" i="9" s="1"/>
  <c r="K30" i="9"/>
  <c r="L30" i="9" s="1"/>
  <c r="K46" i="9"/>
  <c r="L46" i="9" s="1"/>
  <c r="M46" i="9" s="1"/>
  <c r="N46" i="9" s="1"/>
  <c r="O46" i="9" s="1"/>
  <c r="P46" i="9" s="1"/>
  <c r="K62" i="9"/>
  <c r="L62" i="9" s="1"/>
  <c r="M62" i="9" s="1"/>
  <c r="N62" i="9" s="1"/>
  <c r="O62" i="9" s="1"/>
  <c r="P62" i="9" s="1"/>
  <c r="K78" i="9"/>
  <c r="K94" i="9"/>
  <c r="L94" i="9" s="1"/>
  <c r="M94" i="9" s="1"/>
  <c r="N94" i="9" s="1"/>
  <c r="O94" i="9" s="1"/>
  <c r="P94" i="9" s="1"/>
  <c r="K110" i="9"/>
  <c r="L110" i="9" s="1"/>
  <c r="M110" i="9" s="1"/>
  <c r="N110" i="9" s="1"/>
  <c r="O110" i="9" s="1"/>
  <c r="P110" i="9" s="1"/>
  <c r="K126" i="9"/>
  <c r="L126" i="9" s="1"/>
  <c r="M126" i="9" s="1"/>
  <c r="N126" i="9" s="1"/>
  <c r="O126" i="9" s="1"/>
  <c r="P126" i="9" s="1"/>
  <c r="K142" i="9"/>
  <c r="L142" i="9" s="1"/>
  <c r="M142" i="9" s="1"/>
  <c r="N142" i="9" s="1"/>
  <c r="O142" i="9" s="1"/>
  <c r="P142" i="9" s="1"/>
  <c r="K158" i="9"/>
  <c r="L158" i="9" s="1"/>
  <c r="M158" i="9" s="1"/>
  <c r="N158" i="9" s="1"/>
  <c r="O158" i="9" s="1"/>
  <c r="P158" i="9" s="1"/>
  <c r="K174" i="9"/>
  <c r="L174" i="9" s="1"/>
  <c r="M174" i="9" s="1"/>
  <c r="N174" i="9" s="1"/>
  <c r="O174" i="9" s="1"/>
  <c r="P174" i="9" s="1"/>
  <c r="K190" i="9"/>
  <c r="L190" i="9" s="1"/>
  <c r="M190" i="9" s="1"/>
  <c r="N190" i="9" s="1"/>
  <c r="O190" i="9" s="1"/>
  <c r="P190" i="9" s="1"/>
  <c r="K10" i="9"/>
  <c r="L10" i="9" s="1"/>
  <c r="M10" i="9" s="1"/>
  <c r="N10" i="9" s="1"/>
  <c r="O10" i="9" s="1"/>
  <c r="P10" i="9" s="1"/>
  <c r="K56" i="9"/>
  <c r="L56" i="9" s="1"/>
  <c r="K104" i="9"/>
  <c r="L104" i="9" s="1"/>
  <c r="M104" i="9" s="1"/>
  <c r="N104" i="9" s="1"/>
  <c r="O104" i="9" s="1"/>
  <c r="P104" i="9" s="1"/>
  <c r="K144" i="9"/>
  <c r="L144" i="9" s="1"/>
  <c r="M144" i="9" s="1"/>
  <c r="N144" i="9" s="1"/>
  <c r="O144" i="9" s="1"/>
  <c r="P144" i="9" s="1"/>
  <c r="K192" i="9"/>
  <c r="L192" i="9" s="1"/>
  <c r="M192" i="9" s="1"/>
  <c r="N192" i="9" s="1"/>
  <c r="O192" i="9" s="1"/>
  <c r="P192" i="9" s="1"/>
  <c r="K6" i="9"/>
  <c r="L6" i="9" s="1"/>
  <c r="M6" i="9" s="1"/>
  <c r="N6" i="9" s="1"/>
  <c r="O6" i="9" s="1"/>
  <c r="P6" i="9" s="1"/>
  <c r="K36" i="9"/>
  <c r="L36" i="9" s="1"/>
  <c r="M36" i="9" s="1"/>
  <c r="N36" i="9" s="1"/>
  <c r="O36" i="9" s="1"/>
  <c r="P36" i="9" s="1"/>
  <c r="K84" i="9"/>
  <c r="L84" i="9" s="1"/>
  <c r="K140" i="9"/>
  <c r="L140" i="9" s="1"/>
  <c r="M140" i="9" s="1"/>
  <c r="N140" i="9" s="1"/>
  <c r="O140" i="9" s="1"/>
  <c r="P140" i="9" s="1"/>
  <c r="K188" i="9"/>
  <c r="L188" i="9" s="1"/>
  <c r="M188" i="9" s="1"/>
  <c r="N188" i="9" s="1"/>
  <c r="O188" i="9" s="1"/>
  <c r="P188" i="9" s="1"/>
  <c r="K17" i="9"/>
  <c r="L17" i="9" s="1"/>
  <c r="M17" i="9" s="1"/>
  <c r="N17" i="9" s="1"/>
  <c r="O17" i="9" s="1"/>
  <c r="P17" i="9" s="1"/>
  <c r="K52" i="9"/>
  <c r="K100" i="9"/>
  <c r="K148" i="9"/>
  <c r="L148" i="9" s="1"/>
  <c r="M148" i="9" s="1"/>
  <c r="N148" i="9" s="1"/>
  <c r="O148" i="9" s="1"/>
  <c r="P148" i="9" s="1"/>
  <c r="K27" i="9"/>
  <c r="L27" i="9" s="1"/>
  <c r="M27" i="9" s="1"/>
  <c r="N27" i="9" s="1"/>
  <c r="O27" i="9" s="1"/>
  <c r="P27" i="9" s="1"/>
  <c r="K43" i="9"/>
  <c r="L43" i="9" s="1"/>
  <c r="M43" i="9" s="1"/>
  <c r="N43" i="9" s="1"/>
  <c r="O43" i="9" s="1"/>
  <c r="P43" i="9" s="1"/>
  <c r="K75" i="9"/>
  <c r="L75" i="9" s="1"/>
  <c r="M75" i="9" s="1"/>
  <c r="N75" i="9" s="1"/>
  <c r="O75" i="9" s="1"/>
  <c r="P75" i="9" s="1"/>
  <c r="L191" i="9"/>
  <c r="M191" i="9" s="1"/>
  <c r="N191" i="9" s="1"/>
  <c r="O191" i="9" s="1"/>
  <c r="P191" i="9" s="1"/>
  <c r="L138" i="9"/>
  <c r="M138" i="9" s="1"/>
  <c r="N138" i="9" s="1"/>
  <c r="O138" i="9" s="1"/>
  <c r="P138" i="9" s="1"/>
  <c r="L180" i="9"/>
  <c r="M180" i="9" s="1"/>
  <c r="N180" i="9" s="1"/>
  <c r="O180" i="9" s="1"/>
  <c r="P180" i="9" s="1"/>
  <c r="L124" i="9"/>
  <c r="M124" i="9" s="1"/>
  <c r="N124" i="9" s="1"/>
  <c r="O124" i="9" s="1"/>
  <c r="P124" i="9" s="1"/>
  <c r="L59" i="9"/>
  <c r="L161" i="9"/>
  <c r="M161" i="9" s="1"/>
  <c r="N161" i="9" s="1"/>
  <c r="O161" i="9" s="1"/>
  <c r="P161" i="9" s="1"/>
  <c r="M37" i="9" l="1"/>
  <c r="N37" i="9" s="1"/>
  <c r="O37" i="9" s="1"/>
  <c r="P37" i="9" s="1"/>
  <c r="M47" i="9"/>
  <c r="N47" i="9" s="1"/>
  <c r="O47" i="9" s="1"/>
  <c r="P47" i="9" s="1"/>
  <c r="M123" i="9"/>
  <c r="N123" i="9" s="1"/>
  <c r="O123" i="9" s="1"/>
  <c r="P123" i="9" s="1"/>
  <c r="M59" i="9"/>
  <c r="N59" i="9" s="1"/>
  <c r="O59" i="9" s="1"/>
  <c r="P59" i="9" s="1"/>
  <c r="M72" i="9"/>
  <c r="N72" i="9" s="1"/>
  <c r="O72" i="9" s="1"/>
  <c r="P72" i="9" s="1"/>
  <c r="L68" i="9"/>
  <c r="M68" i="9" s="1"/>
  <c r="N68" i="9" s="1"/>
  <c r="O68" i="9" s="1"/>
  <c r="P68" i="9" s="1"/>
  <c r="L101" i="9"/>
  <c r="M101" i="9" s="1"/>
  <c r="N101" i="9" s="1"/>
  <c r="O101" i="9" s="1"/>
  <c r="P101" i="9" s="1"/>
  <c r="M69" i="9"/>
  <c r="N69" i="9" s="1"/>
  <c r="O69" i="9" s="1"/>
  <c r="P69" i="9" s="1"/>
  <c r="L53" i="9"/>
  <c r="M53" i="9" s="1"/>
  <c r="N53" i="9" s="1"/>
  <c r="O53" i="9" s="1"/>
  <c r="P53" i="9" s="1"/>
  <c r="M84" i="9"/>
  <c r="N84" i="9" s="1"/>
  <c r="O84" i="9" s="1"/>
  <c r="P84" i="9" s="1"/>
  <c r="M80" i="9"/>
  <c r="N80" i="9" s="1"/>
  <c r="O80" i="9" s="1"/>
  <c r="P80" i="9" s="1"/>
  <c r="M23" i="9"/>
  <c r="N23" i="9" s="1"/>
  <c r="O23" i="9" s="1"/>
  <c r="P23" i="9" s="1"/>
  <c r="L19" i="9"/>
  <c r="M19" i="9" s="1"/>
  <c r="N19" i="9" s="1"/>
  <c r="O19" i="9" s="1"/>
  <c r="P19" i="9" s="1"/>
  <c r="M9" i="9"/>
  <c r="N9" i="9" s="1"/>
  <c r="O9" i="9" s="1"/>
  <c r="P9" i="9" s="1"/>
  <c r="L100" i="9"/>
  <c r="M100" i="9" s="1"/>
  <c r="N100" i="9" s="1"/>
  <c r="O100" i="9" s="1"/>
  <c r="P100" i="9" s="1"/>
  <c r="L118" i="9"/>
  <c r="M118" i="9" s="1"/>
  <c r="N118" i="9" s="1"/>
  <c r="O118" i="9" s="1"/>
  <c r="P118" i="9" s="1"/>
  <c r="L81" i="9"/>
  <c r="M81" i="9" s="1"/>
  <c r="N81" i="9" s="1"/>
  <c r="O81" i="9" s="1"/>
  <c r="P81" i="9" s="1"/>
  <c r="M55" i="9"/>
  <c r="N55" i="9" s="1"/>
  <c r="O55" i="9" s="1"/>
  <c r="P55" i="9" s="1"/>
  <c r="M61" i="9"/>
  <c r="N61" i="9" s="1"/>
  <c r="O61" i="9" s="1"/>
  <c r="P61" i="9" s="1"/>
  <c r="M99" i="9"/>
  <c r="N99" i="9" s="1"/>
  <c r="O99" i="9" s="1"/>
  <c r="P99" i="9" s="1"/>
  <c r="L76" i="9"/>
  <c r="M76" i="9" s="1"/>
  <c r="N76" i="9" s="1"/>
  <c r="O76" i="9" s="1"/>
  <c r="P76" i="9" s="1"/>
  <c r="L98" i="9"/>
  <c r="M98" i="9" s="1"/>
  <c r="N98" i="9" s="1"/>
  <c r="O98" i="9" s="1"/>
  <c r="P98" i="9" s="1"/>
  <c r="M35" i="9"/>
  <c r="N35" i="9" s="1"/>
  <c r="O35" i="9" s="1"/>
  <c r="P35" i="9" s="1"/>
  <c r="M39" i="9"/>
  <c r="N39" i="9" s="1"/>
  <c r="O39" i="9" s="1"/>
  <c r="P39" i="9" s="1"/>
  <c r="M105" i="9"/>
  <c r="N105" i="9" s="1"/>
  <c r="O105" i="9" s="1"/>
  <c r="P105" i="9" s="1"/>
  <c r="M56" i="9"/>
  <c r="N56" i="9" s="1"/>
  <c r="O56" i="9" s="1"/>
  <c r="P56" i="9" s="1"/>
  <c r="L50" i="9"/>
  <c r="M50" i="9" s="1"/>
  <c r="N50" i="9" s="1"/>
  <c r="O50" i="9" s="1"/>
  <c r="P50" i="9" s="1"/>
  <c r="M91" i="9"/>
  <c r="N91" i="9" s="1"/>
  <c r="O91" i="9" s="1"/>
  <c r="P91" i="9" s="1"/>
  <c r="L54" i="9"/>
  <c r="M54" i="9" s="1"/>
  <c r="N54" i="9" s="1"/>
  <c r="O54" i="9" s="1"/>
  <c r="P54" i="9" s="1"/>
  <c r="M30" i="9"/>
  <c r="N30" i="9" s="1"/>
  <c r="O30" i="9" s="1"/>
  <c r="P30" i="9" s="1"/>
  <c r="M87" i="9"/>
  <c r="N87" i="9" s="1"/>
  <c r="O87" i="9" s="1"/>
  <c r="P87" i="9" s="1"/>
  <c r="M14" i="9"/>
  <c r="N14" i="9" s="1"/>
  <c r="O14" i="9" s="1"/>
  <c r="P14" i="9" s="1"/>
  <c r="L66" i="9"/>
  <c r="M66" i="9" s="1"/>
  <c r="N66" i="9" s="1"/>
  <c r="O66" i="9" s="1"/>
  <c r="P66" i="9" s="1"/>
  <c r="L74" i="9"/>
  <c r="M74" i="9" s="1"/>
  <c r="N74" i="9" s="1"/>
  <c r="O74" i="9" s="1"/>
  <c r="P74" i="9" s="1"/>
  <c r="L113" i="9"/>
  <c r="M113" i="9" s="1"/>
  <c r="N113" i="9" s="1"/>
  <c r="O113" i="9" s="1"/>
  <c r="P113" i="9" s="1"/>
  <c r="L86" i="9"/>
  <c r="M86" i="9" s="1"/>
  <c r="N86" i="9" s="1"/>
  <c r="O86" i="9" s="1"/>
  <c r="P86" i="9" s="1"/>
  <c r="L38" i="9"/>
  <c r="M38" i="9" s="1"/>
  <c r="N38" i="9" s="1"/>
  <c r="O38" i="9" s="1"/>
  <c r="P38" i="9" s="1"/>
  <c r="L78" i="9"/>
  <c r="M78" i="9" s="1"/>
  <c r="N78" i="9" s="1"/>
  <c r="O78" i="9" s="1"/>
  <c r="P78" i="9" s="1"/>
  <c r="L29" i="9"/>
  <c r="M29" i="9" s="1"/>
  <c r="N29" i="9" s="1"/>
  <c r="O29" i="9" s="1"/>
  <c r="P29" i="9" s="1"/>
  <c r="L28" i="9"/>
  <c r="M28" i="9" s="1"/>
  <c r="N28" i="9" s="1"/>
  <c r="O28" i="9" s="1"/>
  <c r="P28" i="9" s="1"/>
  <c r="L111" i="9"/>
  <c r="M111" i="9" s="1"/>
  <c r="N111" i="9" s="1"/>
  <c r="O111" i="9" s="1"/>
  <c r="P111" i="9" s="1"/>
  <c r="L12" i="9"/>
  <c r="M12" i="9" s="1"/>
  <c r="N12" i="9" s="1"/>
  <c r="O12" i="9" s="1"/>
  <c r="P12" i="9" s="1"/>
  <c r="L52" i="9"/>
  <c r="M52" i="9" s="1"/>
  <c r="N52" i="9" s="1"/>
  <c r="O52" i="9" s="1"/>
  <c r="P52" i="9" s="1"/>
  <c r="M119" i="9"/>
  <c r="N119" i="9" s="1"/>
  <c r="O119" i="9" s="1"/>
  <c r="P119" i="9" s="1"/>
  <c r="L83" i="9"/>
  <c r="M83" i="9" s="1"/>
  <c r="N83" i="9" s="1"/>
  <c r="O83" i="9" s="1"/>
  <c r="P83" i="9" s="1"/>
  <c r="L95" i="9"/>
  <c r="M95" i="9" s="1"/>
  <c r="N95" i="9" s="1"/>
  <c r="O95" i="9" s="1"/>
  <c r="P95" i="9" s="1"/>
  <c r="K3" i="9"/>
  <c r="AR9" i="9"/>
  <c r="AR10" i="9" s="1"/>
  <c r="P29" i="12" s="1"/>
  <c r="AF9" i="9" l="1"/>
  <c r="AF10" i="9" s="1"/>
  <c r="P17" i="12" s="1"/>
  <c r="L3" i="9"/>
  <c r="M3" i="9" s="1"/>
  <c r="N3" i="9" s="1"/>
  <c r="O3" i="9" s="1"/>
  <c r="P3" i="9" s="1"/>
  <c r="W19" i="9" s="1"/>
  <c r="W20" i="9" s="1"/>
  <c r="Z8" i="12" s="1"/>
  <c r="Q3" i="9" l="1"/>
  <c r="AN3" i="9" s="1"/>
  <c r="J25" i="12" s="1"/>
  <c r="AI19" i="9" l="1"/>
  <c r="AI20" i="9" s="1"/>
  <c r="Z20" i="12" s="1"/>
  <c r="Z13" i="9"/>
  <c r="T11" i="12" s="1"/>
  <c r="AG3" i="9"/>
  <c r="J18" i="12" s="1"/>
  <c r="AW13" i="9"/>
  <c r="T34" i="12" s="1"/>
  <c r="AR3" i="9"/>
  <c r="J29" i="12" s="1"/>
  <c r="T18" i="9"/>
  <c r="Y5" i="12" s="1"/>
  <c r="AJ18" i="9"/>
  <c r="Y21" i="12" s="1"/>
  <c r="AL19" i="9"/>
  <c r="AL20" i="9" s="1"/>
  <c r="Z23" i="12" s="1"/>
  <c r="AG4" i="9"/>
  <c r="AG5" i="9" s="1"/>
  <c r="K18" i="12" s="1"/>
  <c r="AN14" i="9"/>
  <c r="AN15" i="9" s="1"/>
  <c r="U25" i="12" s="1"/>
  <c r="X4" i="9"/>
  <c r="X5" i="9" s="1"/>
  <c r="K9" i="12" s="1"/>
  <c r="AI8" i="9"/>
  <c r="O20" i="12" s="1"/>
  <c r="AQ4" i="9"/>
  <c r="AQ5" i="9" s="1"/>
  <c r="K28" i="12" s="1"/>
  <c r="U9" i="9"/>
  <c r="U10" i="9" s="1"/>
  <c r="P6" i="12" s="1"/>
  <c r="AG14" i="9"/>
  <c r="AG15" i="9" s="1"/>
  <c r="U18" i="12" s="1"/>
  <c r="AW8" i="9"/>
  <c r="O34" i="12" s="1"/>
  <c r="Y8" i="9"/>
  <c r="O10" i="12" s="1"/>
  <c r="AM18" i="9"/>
  <c r="Y24" i="12" s="1"/>
  <c r="AK8" i="9"/>
  <c r="O22" i="12" s="1"/>
  <c r="AF18" i="9"/>
  <c r="Y17" i="12" s="1"/>
  <c r="AD3" i="9"/>
  <c r="J15" i="12" s="1"/>
  <c r="AM19" i="9"/>
  <c r="AM20" i="9" s="1"/>
  <c r="Z24" i="12" s="1"/>
  <c r="AE18" i="9"/>
  <c r="Y16" i="12" s="1"/>
  <c r="AL8" i="9"/>
  <c r="O23" i="12" s="1"/>
  <c r="AN18" i="9"/>
  <c r="Y25" i="12" s="1"/>
  <c r="AM14" i="9"/>
  <c r="AM15" i="9" s="1"/>
  <c r="U24" i="12" s="1"/>
  <c r="AE19" i="9"/>
  <c r="AE20" i="9" s="1"/>
  <c r="Z16" i="12" s="1"/>
  <c r="AS19" i="9"/>
  <c r="AS20" i="9" s="1"/>
  <c r="Z30" i="12" s="1"/>
  <c r="AV8" i="9"/>
  <c r="O33" i="12" s="1"/>
  <c r="AR4" i="9"/>
  <c r="AR5" i="9" s="1"/>
  <c r="K29" i="12" s="1"/>
  <c r="AD8" i="9"/>
  <c r="O15" i="12" s="1"/>
  <c r="V3" i="9"/>
  <c r="J7" i="12" s="1"/>
  <c r="U18" i="9"/>
  <c r="Y6" i="12" s="1"/>
  <c r="AJ4" i="9"/>
  <c r="AJ5" i="9" s="1"/>
  <c r="K21" i="12" s="1"/>
  <c r="U8" i="9"/>
  <c r="O6" i="12" s="1"/>
  <c r="X14" i="9"/>
  <c r="X15" i="9" s="1"/>
  <c r="U9" i="12" s="1"/>
  <c r="AS4" i="9"/>
  <c r="AS5" i="9" s="1"/>
  <c r="K30" i="12" s="1"/>
  <c r="T14" i="9"/>
  <c r="T15" i="9" s="1"/>
  <c r="U5" i="12" s="1"/>
  <c r="AF3" i="9"/>
  <c r="J17" i="12" s="1"/>
  <c r="AT8" i="9"/>
  <c r="O31" i="12" s="1"/>
  <c r="AF8" i="9"/>
  <c r="O17" i="12" s="1"/>
  <c r="AP14" i="9"/>
  <c r="AP15" i="9" s="1"/>
  <c r="U27" i="12" s="1"/>
  <c r="AJ14" i="9"/>
  <c r="AJ15" i="9" s="1"/>
  <c r="U21" i="12" s="1"/>
  <c r="AS3" i="9"/>
  <c r="J30" i="12" s="1"/>
  <c r="AJ9" i="9"/>
  <c r="AJ10" i="9" s="1"/>
  <c r="P21" i="12" s="1"/>
  <c r="V19" i="9"/>
  <c r="V20" i="9" s="1"/>
  <c r="Z7" i="12" s="1"/>
  <c r="AK13" i="9"/>
  <c r="T22" i="12" s="1"/>
  <c r="AV3" i="9"/>
  <c r="J33" i="12" s="1"/>
  <c r="AT18" i="9"/>
  <c r="Y31" i="12" s="1"/>
  <c r="AH9" i="9"/>
  <c r="AH10" i="9" s="1"/>
  <c r="P19" i="12" s="1"/>
  <c r="W9" i="9"/>
  <c r="W10" i="9" s="1"/>
  <c r="P8" i="12" s="1"/>
  <c r="AJ19" i="9"/>
  <c r="AJ20" i="9" s="1"/>
  <c r="Z21" i="12" s="1"/>
  <c r="AU9" i="9"/>
  <c r="AU10" i="9" s="1"/>
  <c r="P32" i="12" s="1"/>
  <c r="V4" i="9"/>
  <c r="V5" i="9" s="1"/>
  <c r="K7" i="12" s="1"/>
  <c r="AA13" i="9"/>
  <c r="T12" i="12" s="1"/>
  <c r="AI13" i="9"/>
  <c r="T20" i="12" s="1"/>
  <c r="AA19" i="9"/>
  <c r="AA20" i="9" s="1"/>
  <c r="Z12" i="12" s="1"/>
  <c r="AG13" i="9"/>
  <c r="T18" i="12" s="1"/>
  <c r="Z9" i="9"/>
  <c r="Z10" i="9" s="1"/>
  <c r="P11" i="12" s="1"/>
  <c r="AT13" i="9"/>
  <c r="T31" i="12" s="1"/>
  <c r="AC8" i="9"/>
  <c r="O14" i="12" s="1"/>
  <c r="AO9" i="9"/>
  <c r="AO10" i="9" s="1"/>
  <c r="P26" i="12" s="1"/>
  <c r="AM8" i="9"/>
  <c r="O24" i="12" s="1"/>
  <c r="AC13" i="9"/>
  <c r="T14" i="12" s="1"/>
  <c r="AW19" i="9"/>
  <c r="AW20" i="9" s="1"/>
  <c r="Z34" i="12" s="1"/>
  <c r="AQ18" i="9"/>
  <c r="Y28" i="12" s="1"/>
  <c r="AP8" i="9"/>
  <c r="O27" i="12" s="1"/>
  <c r="W14" i="9"/>
  <c r="W15" i="9" s="1"/>
  <c r="U8" i="12" s="1"/>
  <c r="AQ3" i="9"/>
  <c r="J28" i="12" s="1"/>
  <c r="AA3" i="9"/>
  <c r="J12" i="12" s="1"/>
  <c r="AN8" i="9"/>
  <c r="O25" i="12" s="1"/>
  <c r="AB14" i="9"/>
  <c r="AB15" i="9" s="1"/>
  <c r="U13" i="12" s="1"/>
  <c r="T19" i="9"/>
  <c r="T20" i="9" s="1"/>
  <c r="Z5" i="12" s="1"/>
  <c r="AV19" i="9"/>
  <c r="AV20" i="9" s="1"/>
  <c r="Z33" i="12" s="1"/>
  <c r="AT4" i="9"/>
  <c r="AT5" i="9" s="1"/>
  <c r="K31" i="12" s="1"/>
  <c r="AQ13" i="9"/>
  <c r="T28" i="12" s="1"/>
  <c r="X18" i="9"/>
  <c r="Y9" i="12" s="1"/>
  <c r="AB3" i="9"/>
  <c r="J13" i="12" s="1"/>
  <c r="AR14" i="9"/>
  <c r="AR15" i="9" s="1"/>
  <c r="U29" i="12" s="1"/>
  <c r="U19" i="9"/>
  <c r="U20" i="9" s="1"/>
  <c r="Z6" i="12" s="1"/>
  <c r="AG8" i="9"/>
  <c r="O18" i="12" s="1"/>
  <c r="Z8" i="9"/>
  <c r="O11" i="12" s="1"/>
  <c r="AN19" i="9"/>
  <c r="AN20" i="9" s="1"/>
  <c r="Z25" i="12" s="1"/>
  <c r="X13" i="9"/>
  <c r="T9" i="12" s="1"/>
  <c r="AC18" i="9"/>
  <c r="Y14" i="12" s="1"/>
  <c r="AI4" i="9"/>
  <c r="AI5" i="9" s="1"/>
  <c r="K20" i="12" s="1"/>
  <c r="AL3" i="9"/>
  <c r="J23" i="12" s="1"/>
  <c r="AK18" i="9"/>
  <c r="Y22" i="12" s="1"/>
  <c r="U14" i="9"/>
  <c r="U15" i="9" s="1"/>
  <c r="U6" i="12" s="1"/>
  <c r="AH13" i="9"/>
  <c r="T19" i="12" s="1"/>
  <c r="AM13" i="9"/>
  <c r="T24" i="12" s="1"/>
  <c r="AC3" i="9"/>
  <c r="J14" i="12" s="1"/>
  <c r="AT14" i="9"/>
  <c r="AT15" i="9" s="1"/>
  <c r="U31" i="12" s="1"/>
  <c r="AN13" i="9"/>
  <c r="T25" i="12" s="1"/>
  <c r="AJ13" i="9"/>
  <c r="T21" i="12" s="1"/>
  <c r="Z3" i="9"/>
  <c r="J11" i="12" s="1"/>
  <c r="AV18" i="9"/>
  <c r="Y33" i="12" s="1"/>
  <c r="AO19" i="9"/>
  <c r="AO20" i="9" s="1"/>
  <c r="Z26" i="12" s="1"/>
  <c r="AK4" i="9"/>
  <c r="AK5" i="9" s="1"/>
  <c r="K22" i="12" s="1"/>
  <c r="AU4" i="9"/>
  <c r="AU5" i="9" s="1"/>
  <c r="K32" i="12" s="1"/>
  <c r="AU8" i="9"/>
  <c r="O32" i="12" s="1"/>
  <c r="AF4" i="9"/>
  <c r="AF5" i="9" s="1"/>
  <c r="K17" i="12" s="1"/>
  <c r="AB19" i="9"/>
  <c r="AB20" i="9" s="1"/>
  <c r="Z13" i="12" s="1"/>
  <c r="Y3" i="9"/>
  <c r="J10" i="12" s="1"/>
  <c r="X8" i="9"/>
  <c r="O9" i="12" s="1"/>
  <c r="AT19" i="9"/>
  <c r="AT20" i="9" s="1"/>
  <c r="Z31" i="12" s="1"/>
  <c r="AL4" i="9"/>
  <c r="AL5" i="9" s="1"/>
  <c r="K23" i="12" s="1"/>
  <c r="AI14" i="9"/>
  <c r="AI15" i="9" s="1"/>
  <c r="U20" i="12" s="1"/>
  <c r="AS18" i="9"/>
  <c r="Y30" i="12" s="1"/>
  <c r="W8" i="9"/>
  <c r="O8" i="12" s="1"/>
  <c r="AG18" i="9"/>
  <c r="Y18" i="12" s="1"/>
  <c r="AM3" i="9"/>
  <c r="J24" i="12" s="1"/>
  <c r="W4" i="9"/>
  <c r="W5" i="9" s="1"/>
  <c r="K8" i="12" s="1"/>
  <c r="AV9" i="9"/>
  <c r="AV10" i="9" s="1"/>
  <c r="P33" i="12" s="1"/>
  <c r="AL18" i="9"/>
  <c r="Y23" i="12" s="1"/>
  <c r="AP18" i="9"/>
  <c r="Y27" i="12" s="1"/>
  <c r="AA14" i="9"/>
  <c r="AA15" i="9" s="1"/>
  <c r="U12" i="12" s="1"/>
  <c r="AH8" i="9"/>
  <c r="O19" i="12" s="1"/>
  <c r="T9" i="9"/>
  <c r="T10" i="9" s="1"/>
  <c r="P5" i="12" s="1"/>
  <c r="AE8" i="9"/>
  <c r="O16" i="12" s="1"/>
  <c r="AJ3" i="9"/>
  <c r="J21" i="12" s="1"/>
  <c r="AW9" i="9"/>
  <c r="AW10" i="9" s="1"/>
  <c r="P34" i="12" s="1"/>
  <c r="AR8" i="9"/>
  <c r="O29" i="12" s="1"/>
  <c r="AV14" i="9"/>
  <c r="AV15" i="9" s="1"/>
  <c r="U33" i="12" s="1"/>
  <c r="AG9" i="9"/>
  <c r="AG10" i="9" s="1"/>
  <c r="P18" i="12" s="1"/>
  <c r="W13" i="9"/>
  <c r="T8" i="12" s="1"/>
  <c r="AP9" i="9"/>
  <c r="AP10" i="9" s="1"/>
  <c r="P27" i="12" s="1"/>
  <c r="AL14" i="9"/>
  <c r="AL15" i="9" s="1"/>
  <c r="U23" i="12" s="1"/>
  <c r="AI18" i="9"/>
  <c r="Y20" i="12" s="1"/>
  <c r="AM4" i="9"/>
  <c r="AM5" i="9" s="1"/>
  <c r="K24" i="12" s="1"/>
  <c r="U3" i="9"/>
  <c r="J6" i="12" s="1"/>
  <c r="AP13" i="9"/>
  <c r="T27" i="12" s="1"/>
  <c r="V18" i="9"/>
  <c r="Y7" i="12" s="1"/>
  <c r="AB4" i="9"/>
  <c r="AB5" i="9" s="1"/>
  <c r="K13" i="12" s="1"/>
  <c r="AD18" i="9"/>
  <c r="Y15" i="12" s="1"/>
  <c r="AP3" i="9"/>
  <c r="J27" i="12" s="1"/>
  <c r="AI3" i="9"/>
  <c r="J20" i="12" s="1"/>
  <c r="W3" i="9"/>
  <c r="J8" i="12" s="1"/>
  <c r="AO4" i="9"/>
  <c r="AO5" i="9" s="1"/>
  <c r="K26" i="12" s="1"/>
  <c r="AT9" i="9"/>
  <c r="AT10" i="9" s="1"/>
  <c r="P31" i="12" s="1"/>
  <c r="AW18" i="9"/>
  <c r="Y34" i="12" s="1"/>
  <c r="T3" i="9"/>
  <c r="J5" i="12" s="1"/>
  <c r="AF19" i="9"/>
  <c r="AF20" i="9" s="1"/>
  <c r="Z17" i="12" s="1"/>
  <c r="AJ8" i="9"/>
  <c r="O21" i="12" s="1"/>
  <c r="AQ19" i="9"/>
  <c r="AQ20" i="9" s="1"/>
  <c r="Z28" i="12" s="1"/>
  <c r="AB13" i="9"/>
  <c r="T13" i="12" s="1"/>
  <c r="AP19" i="9"/>
  <c r="AP20" i="9" s="1"/>
  <c r="Z27" i="12" s="1"/>
  <c r="AK9" i="9"/>
  <c r="AK10" i="9" s="1"/>
  <c r="P22" i="12" s="1"/>
  <c r="AT3" i="9"/>
  <c r="J31" i="12" s="1"/>
  <c r="AH4" i="9"/>
  <c r="AH5" i="9" s="1"/>
  <c r="K19" i="12" s="1"/>
  <c r="AD19" i="9"/>
  <c r="AD20" i="9" s="1"/>
  <c r="Z15" i="12" s="1"/>
  <c r="AD4" i="9"/>
  <c r="AD5" i="9" s="1"/>
  <c r="K15" i="12" s="1"/>
  <c r="AK14" i="9"/>
  <c r="AK15" i="9" s="1"/>
  <c r="U22" i="12" s="1"/>
  <c r="Y14" i="9"/>
  <c r="Y15" i="9" s="1"/>
  <c r="U10" i="12" s="1"/>
  <c r="AC14" i="9"/>
  <c r="AC15" i="9" s="1"/>
  <c r="U14" i="12" s="1"/>
  <c r="X3" i="9"/>
  <c r="J9" i="12" s="1"/>
  <c r="AN9" i="9"/>
  <c r="AN10" i="9" s="1"/>
  <c r="P25" i="12" s="1"/>
  <c r="AU13" i="9"/>
  <c r="T32" i="12" s="1"/>
  <c r="AO14" i="9"/>
  <c r="AO15" i="9" s="1"/>
  <c r="U26" i="12" s="1"/>
  <c r="AL13" i="9"/>
  <c r="T23" i="12" s="1"/>
  <c r="AS8" i="9"/>
  <c r="O30" i="12" s="1"/>
  <c r="AL9" i="9"/>
  <c r="AL10" i="9" s="1"/>
  <c r="P23" i="12" s="1"/>
  <c r="AW14" i="9"/>
  <c r="AW15" i="9" s="1"/>
  <c r="U34" i="12" s="1"/>
  <c r="AO8" i="9"/>
  <c r="O26" i="12" s="1"/>
  <c r="AH18" i="9"/>
  <c r="Y19" i="12" s="1"/>
  <c r="X9" i="9"/>
  <c r="X10" i="9" s="1"/>
  <c r="P9" i="12" s="1"/>
  <c r="AQ14" i="9"/>
  <c r="AQ15" i="9" s="1"/>
  <c r="U28" i="12" s="1"/>
  <c r="AD9" i="9"/>
  <c r="AD10" i="9" s="1"/>
  <c r="P15" i="12" s="1"/>
  <c r="AR18" i="9"/>
  <c r="Y29" i="12" s="1"/>
  <c r="AN4" i="9"/>
  <c r="AN5" i="9" s="1"/>
  <c r="K25" i="12" s="1"/>
  <c r="V9" i="9"/>
  <c r="V10" i="9" s="1"/>
  <c r="P7" i="12" s="1"/>
  <c r="AW3" i="9"/>
  <c r="J34" i="12" s="1"/>
  <c r="U13" i="9"/>
  <c r="T6" i="12" s="1"/>
  <c r="AU14" i="9"/>
  <c r="AU15" i="9" s="1"/>
  <c r="U32" i="12" s="1"/>
  <c r="AS14" i="9"/>
  <c r="AS15" i="9" s="1"/>
  <c r="U30" i="12" s="1"/>
  <c r="AP4" i="9"/>
  <c r="AP5" i="9" s="1"/>
  <c r="K27" i="12" s="1"/>
  <c r="AI9" i="9"/>
  <c r="AI10" i="9" s="1"/>
  <c r="P20" i="12" s="1"/>
  <c r="AV4" i="9"/>
  <c r="AV5" i="9" s="1"/>
  <c r="K33" i="12" s="1"/>
  <c r="AR19" i="9"/>
  <c r="AR20" i="9" s="1"/>
  <c r="Z29" i="12" s="1"/>
  <c r="AK3" i="9"/>
  <c r="J22" i="12" s="1"/>
  <c r="Z4" i="9"/>
  <c r="Z5" i="9" s="1"/>
  <c r="K11" i="12" s="1"/>
  <c r="V13" i="9"/>
  <c r="T7" i="12" s="1"/>
  <c r="AO18" i="9"/>
  <c r="Y26" i="12" s="1"/>
  <c r="AO13" i="9"/>
  <c r="T26" i="12" s="1"/>
  <c r="X19" i="9"/>
  <c r="X20" i="9" s="1"/>
  <c r="Z9" i="12" s="1"/>
  <c r="AB8" i="9"/>
  <c r="O13" i="12" s="1"/>
  <c r="AE3" i="9"/>
  <c r="J16" i="12" s="1"/>
  <c r="AB9" i="9"/>
  <c r="AB10" i="9" s="1"/>
  <c r="P13" i="12" s="1"/>
  <c r="AA8" i="9"/>
  <c r="O12" i="12" s="1"/>
  <c r="AS9" i="9"/>
  <c r="AS10" i="9" s="1"/>
  <c r="P30" i="12" s="1"/>
  <c r="AD13" i="9"/>
  <c r="T15" i="12" s="1"/>
  <c r="Y18" i="9"/>
  <c r="Y10" i="12" s="1"/>
  <c r="Z19" i="9"/>
  <c r="Z20" i="9" s="1"/>
  <c r="Z11" i="12" s="1"/>
  <c r="AF14" i="9"/>
  <c r="AF15" i="9" s="1"/>
  <c r="U17" i="12" s="1"/>
  <c r="AH19" i="9"/>
  <c r="AH20" i="9" s="1"/>
  <c r="Z19" i="12" s="1"/>
  <c r="AF13" i="9"/>
  <c r="T17" i="12" s="1"/>
  <c r="Y13" i="9"/>
  <c r="T10" i="12" s="1"/>
  <c r="AU3" i="9"/>
  <c r="J32" i="12" s="1"/>
  <c r="AB18" i="9"/>
  <c r="Y13" i="12" s="1"/>
  <c r="AU19" i="9"/>
  <c r="AU20" i="9" s="1"/>
  <c r="Z32" i="12" s="1"/>
  <c r="T4" i="9"/>
  <c r="T5" i="9" s="1"/>
  <c r="K5" i="12" s="1"/>
  <c r="AO3" i="9"/>
  <c r="J26" i="12" s="1"/>
  <c r="AQ8" i="9"/>
  <c r="O28" i="12" s="1"/>
  <c r="Z14" i="9"/>
  <c r="Z15" i="9" s="1"/>
  <c r="U11" i="12" s="1"/>
  <c r="AE14" i="9"/>
  <c r="AE15" i="9" s="1"/>
  <c r="U16" i="12" s="1"/>
  <c r="AQ9" i="9"/>
  <c r="AQ10" i="9" s="1"/>
  <c r="P28" i="12" s="1"/>
  <c r="AV13" i="9"/>
  <c r="T33" i="12" s="1"/>
  <c r="AE13" i="9"/>
  <c r="T16" i="12" s="1"/>
  <c r="V8" i="9"/>
  <c r="O7" i="12" s="1"/>
  <c r="Q6" i="9"/>
  <c r="AV23" i="9" s="1"/>
  <c r="Y9" i="9"/>
  <c r="Y10" i="9" s="1"/>
  <c r="P10" i="12" s="1"/>
  <c r="AH14" i="9"/>
  <c r="AH15" i="9" s="1"/>
  <c r="U19" i="12" s="1"/>
  <c r="AE4" i="9"/>
  <c r="AE5" i="9" s="1"/>
  <c r="K16" i="12" s="1"/>
  <c r="AG19" i="9"/>
  <c r="AG20" i="9" s="1"/>
  <c r="Z18" i="12" s="1"/>
  <c r="T8" i="9"/>
  <c r="O5" i="12" s="1"/>
  <c r="AA18" i="9"/>
  <c r="Y12" i="12" s="1"/>
  <c r="Z18" i="9"/>
  <c r="Y11" i="12" s="1"/>
  <c r="AR13" i="9"/>
  <c r="T29" i="12" s="1"/>
  <c r="V14" i="9"/>
  <c r="V15" i="9" s="1"/>
  <c r="U7" i="12" s="1"/>
  <c r="AH3" i="9"/>
  <c r="J19" i="12" s="1"/>
  <c r="T13" i="9"/>
  <c r="T5" i="12" s="1"/>
  <c r="AC9" i="9"/>
  <c r="AC10" i="9" s="1"/>
  <c r="P14" i="12" s="1"/>
  <c r="AM9" i="9"/>
  <c r="AM10" i="9" s="1"/>
  <c r="P24" i="12" s="1"/>
  <c r="Y19" i="9"/>
  <c r="Y20" i="9" s="1"/>
  <c r="Z10" i="12" s="1"/>
  <c r="AS13" i="9"/>
  <c r="T30" i="12" s="1"/>
  <c r="AC19" i="9"/>
  <c r="AC20" i="9" s="1"/>
  <c r="Z14" i="12" s="1"/>
  <c r="AA4" i="9"/>
  <c r="AA5" i="9" s="1"/>
  <c r="K12" i="12" s="1"/>
  <c r="AD14" i="9"/>
  <c r="AD15" i="9" s="1"/>
  <c r="U15" i="12" s="1"/>
  <c r="U4" i="9"/>
  <c r="U5" i="9" s="1"/>
  <c r="K6" i="12" s="1"/>
  <c r="AK19" i="9"/>
  <c r="AK20" i="9" s="1"/>
  <c r="Z22" i="12" s="1"/>
  <c r="AE9" i="9"/>
  <c r="AE10" i="9" s="1"/>
  <c r="P16" i="12" s="1"/>
  <c r="W18" i="9"/>
  <c r="Y8" i="12" s="1"/>
  <c r="AC4" i="9"/>
  <c r="AC5" i="9" s="1"/>
  <c r="K14" i="12" s="1"/>
  <c r="AU18" i="9"/>
  <c r="Y32" i="12" s="1"/>
  <c r="AA9" i="9"/>
  <c r="AA10" i="9" s="1"/>
  <c r="P12" i="12" s="1"/>
  <c r="Y4" i="9"/>
  <c r="Y5" i="9" s="1"/>
  <c r="K10" i="12" s="1"/>
  <c r="AW4" i="9"/>
  <c r="AW5" i="9" s="1"/>
  <c r="K34" i="12" s="1"/>
  <c r="AD24" i="9" l="1"/>
  <c r="AD25" i="9" s="1"/>
  <c r="AF24" i="9"/>
  <c r="AF25" i="9" s="1"/>
  <c r="AP24" i="9"/>
  <c r="AP25" i="9" s="1"/>
  <c r="Y23" i="9"/>
  <c r="AC23" i="9"/>
  <c r="X24" i="9"/>
  <c r="X25" i="9" s="1"/>
  <c r="AR23" i="9"/>
  <c r="AB23" i="9"/>
  <c r="AI23" i="9"/>
  <c r="AB24" i="9"/>
  <c r="AB25" i="9" s="1"/>
  <c r="Y24" i="9"/>
  <c r="Y25" i="9" s="1"/>
  <c r="U24" i="9"/>
  <c r="U25" i="9" s="1"/>
  <c r="AM24" i="9"/>
  <c r="AM25" i="9" s="1"/>
  <c r="AE24" i="9"/>
  <c r="AE25" i="9" s="1"/>
  <c r="AP23" i="9"/>
  <c r="AT24" i="9"/>
  <c r="AT25" i="9" s="1"/>
  <c r="AL23" i="9"/>
  <c r="AE23" i="9"/>
  <c r="W24" i="9"/>
  <c r="W25" i="9" s="1"/>
  <c r="V23" i="9"/>
  <c r="T35" i="9"/>
  <c r="U35" i="9"/>
  <c r="AH23" i="9"/>
  <c r="AL24" i="9"/>
  <c r="AL25" i="9" s="1"/>
  <c r="Z23" i="9"/>
  <c r="U23" i="9"/>
  <c r="AF23" i="9"/>
  <c r="AG24" i="9"/>
  <c r="AG25" i="9" s="1"/>
  <c r="AA23" i="9"/>
  <c r="AJ23" i="9"/>
  <c r="AT23" i="9"/>
  <c r="AK23" i="9"/>
  <c r="AR24" i="9"/>
  <c r="AR25" i="9" s="1"/>
  <c r="AS23" i="9"/>
  <c r="AS24" i="9"/>
  <c r="AS25" i="9" s="1"/>
  <c r="AA24" i="9"/>
  <c r="AA25" i="9" s="1"/>
  <c r="AO24" i="9"/>
  <c r="AO25" i="9" s="1"/>
  <c r="AJ24" i="9"/>
  <c r="AJ25" i="9" s="1"/>
  <c r="AB35" i="9"/>
  <c r="AC24" i="9"/>
  <c r="AC25" i="9" s="1"/>
  <c r="AM23" i="9"/>
  <c r="AW23" i="9"/>
  <c r="AD23" i="9"/>
  <c r="T24" i="9"/>
  <c r="T25" i="9" s="1"/>
  <c r="AU23" i="9"/>
  <c r="T23" i="9"/>
  <c r="Z35" i="9"/>
  <c r="AV24" i="9"/>
  <c r="AV25" i="9" s="1"/>
  <c r="AN23" i="9"/>
  <c r="AQ24" i="9"/>
  <c r="AQ25" i="9" s="1"/>
  <c r="V24" i="9"/>
  <c r="V25" i="9" s="1"/>
  <c r="X23" i="9"/>
  <c r="W23" i="9"/>
  <c r="AG23" i="9"/>
  <c r="AN24" i="9"/>
  <c r="AN25" i="9" s="1"/>
  <c r="AU24" i="9"/>
  <c r="AU25" i="9" s="1"/>
  <c r="AK24" i="9"/>
  <c r="AK25" i="9" s="1"/>
  <c r="AI24" i="9"/>
  <c r="AI25" i="9" s="1"/>
  <c r="W35" i="9"/>
  <c r="AA35" i="9"/>
  <c r="AO23" i="9"/>
  <c r="AH24" i="9"/>
  <c r="AH25" i="9" s="1"/>
  <c r="AW24" i="9"/>
  <c r="AW25" i="9" s="1"/>
  <c r="Z24" i="9"/>
  <c r="Z25" i="9" s="1"/>
  <c r="AQ23" i="9"/>
  <c r="T34" i="9"/>
  <c r="Y32" i="9"/>
  <c r="Z32" i="9"/>
  <c r="X33" i="9"/>
  <c r="X34" i="9"/>
  <c r="Y34" i="9"/>
  <c r="V34" i="9"/>
  <c r="AC32" i="9"/>
  <c r="AB33" i="9"/>
  <c r="U33" i="9"/>
  <c r="V33" i="9"/>
  <c r="T33" i="9"/>
  <c r="U34" i="9"/>
  <c r="Z34" i="9"/>
  <c r="T32" i="9"/>
  <c r="AB32" i="9"/>
  <c r="AA34" i="9"/>
  <c r="V32" i="9"/>
  <c r="W33" i="9"/>
  <c r="W34" i="9"/>
  <c r="U32" i="9"/>
  <c r="W32" i="9"/>
  <c r="AB34" i="9"/>
  <c r="X32" i="9"/>
  <c r="AC33" i="9"/>
  <c r="Y33" i="9"/>
  <c r="AC35" i="9"/>
  <c r="AC34" i="9"/>
  <c r="X35" i="9"/>
  <c r="AA33" i="9"/>
  <c r="Y35" i="9"/>
  <c r="Z33" i="9"/>
  <c r="V35" i="9"/>
  <c r="AA32" i="9"/>
  <c r="T36" i="9" l="1"/>
  <c r="T37" i="9" s="1"/>
  <c r="T39" i="9" s="1"/>
  <c r="T40" i="9" s="1"/>
  <c r="F5" i="12" s="1"/>
  <c r="Z36" i="9"/>
  <c r="Z37" i="9" s="1"/>
  <c r="Z39" i="9" s="1"/>
  <c r="Z40" i="9" s="1"/>
  <c r="F11" i="12" s="1"/>
  <c r="AB36" i="9"/>
  <c r="AB37" i="9" s="1"/>
  <c r="AB39" i="9" s="1"/>
  <c r="AB40" i="9" s="1"/>
  <c r="F13" i="12" s="1"/>
  <c r="X36" i="9"/>
  <c r="X37" i="9" s="1"/>
  <c r="X39" i="9" s="1"/>
  <c r="X40" i="9" s="1"/>
  <c r="F9" i="12" s="1"/>
  <c r="V36" i="9"/>
  <c r="V37" i="9" s="1"/>
  <c r="V39" i="9" s="1"/>
  <c r="V40" i="9" s="1"/>
  <c r="F7" i="12" s="1"/>
  <c r="W36" i="9"/>
  <c r="W37" i="9" s="1"/>
  <c r="W39" i="9" s="1"/>
  <c r="W40" i="9" s="1"/>
  <c r="F8" i="12" s="1"/>
  <c r="AC36" i="9"/>
  <c r="AC37" i="9" s="1"/>
  <c r="AC39" i="9" s="1"/>
  <c r="AC40" i="9" s="1"/>
  <c r="F14" i="12" s="1"/>
  <c r="U36" i="9"/>
  <c r="U37" i="9" s="1"/>
  <c r="U39" i="9" s="1"/>
  <c r="U40" i="9" s="1"/>
  <c r="F6" i="12" s="1"/>
  <c r="AA36" i="9"/>
  <c r="AA37" i="9" s="1"/>
  <c r="AA39" i="9" s="1"/>
  <c r="AA40" i="9" s="1"/>
  <c r="F12" i="12" s="1"/>
  <c r="Y36" i="9"/>
  <c r="Y37" i="9" s="1"/>
  <c r="Y39" i="9" s="1"/>
  <c r="Y40" i="9" s="1"/>
  <c r="F10" i="12" s="1"/>
  <c r="AG45" i="9" l="1"/>
  <c r="AG46" i="9" s="1"/>
  <c r="C18" i="12" s="1"/>
  <c r="AC45" i="9"/>
  <c r="AC46" i="9" s="1"/>
  <c r="C14" i="12" s="1"/>
  <c r="V45" i="9"/>
  <c r="V46" i="9" s="1"/>
  <c r="C7" i="12" s="1"/>
  <c r="AJ45" i="9"/>
  <c r="AJ46" i="9" s="1"/>
  <c r="C21" i="12" s="1"/>
  <c r="AL45" i="9"/>
  <c r="AL46" i="9" s="1"/>
  <c r="C23" i="12" s="1"/>
  <c r="AB45" i="9"/>
  <c r="AB46" i="9" s="1"/>
  <c r="C13" i="12" s="1"/>
  <c r="X45" i="9"/>
  <c r="X46" i="9" s="1"/>
  <c r="C9" i="12" s="1"/>
  <c r="U45" i="9"/>
  <c r="U46" i="9" s="1"/>
  <c r="C6" i="12" s="1"/>
  <c r="Z45" i="9"/>
  <c r="Z46" i="9" s="1"/>
  <c r="C11" i="12" s="1"/>
  <c r="AH45" i="9"/>
  <c r="AH46" i="9" s="1"/>
  <c r="C19" i="12" s="1"/>
  <c r="AD45" i="9"/>
  <c r="AD46" i="9" s="1"/>
  <c r="C15" i="12" s="1"/>
  <c r="AI45" i="9"/>
  <c r="AI46" i="9" s="1"/>
  <c r="C20" i="12" s="1"/>
  <c r="AF45" i="9"/>
  <c r="AF46" i="9" s="1"/>
  <c r="C17" i="12" s="1"/>
  <c r="T45" i="9"/>
  <c r="T46" i="9" s="1"/>
  <c r="C5" i="12" s="1"/>
  <c r="Y45" i="9"/>
  <c r="Y46" i="9" s="1"/>
  <c r="C10" i="12" s="1"/>
  <c r="W45" i="9"/>
  <c r="W46" i="9" s="1"/>
  <c r="C8" i="12" s="1"/>
  <c r="AK45" i="9"/>
  <c r="AK46" i="9" s="1"/>
  <c r="C22" i="12" s="1"/>
  <c r="AA45" i="9"/>
  <c r="AA46" i="9" s="1"/>
  <c r="C12" i="12" s="1"/>
  <c r="AM45" i="9"/>
  <c r="AM46" i="9" s="1"/>
  <c r="C24" i="12" s="1"/>
  <c r="AE45" i="9"/>
  <c r="AE46" i="9" s="1"/>
  <c r="C16" i="12" s="1"/>
</calcChain>
</file>

<file path=xl/sharedStrings.xml><?xml version="1.0" encoding="utf-8"?>
<sst xmlns="http://schemas.openxmlformats.org/spreadsheetml/2006/main" count="881" uniqueCount="477">
  <si>
    <t>Öğrenci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</si>
  <si>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</si>
  <si>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</si>
  <si>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</si>
  <si>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</si>
  <si>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</si>
  <si>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</si>
  <si>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</si>
  <si>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</si>
  <si>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</si>
  <si>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</si>
  <si>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</si>
  <si>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</si>
  <si>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</si>
  <si>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</si>
  <si>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</si>
  <si>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</si>
  <si>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</si>
  <si>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</si>
  <si>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</si>
  <si>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</si>
  <si>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</si>
  <si>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</si>
  <si>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</si>
  <si>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</si>
  <si>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</si>
  <si>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</si>
  <si>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</si>
  <si>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</si>
  <si>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</si>
  <si>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</si>
  <si>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</si>
  <si>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</si>
  <si>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</si>
  <si>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</si>
  <si>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</si>
  <si>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</si>
  <si>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</si>
  <si>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</si>
  <si>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</si>
  <si>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</si>
  <si>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</si>
  <si>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</si>
  <si>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</si>
  <si>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</si>
  <si>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</si>
  <si>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</si>
  <si>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</si>
  <si>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</si>
  <si>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</si>
  <si>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</si>
  <si>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</si>
  <si>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</si>
  <si>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</si>
  <si>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</si>
  <si>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</si>
  <si>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</si>
  <si>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</si>
  <si>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</si>
  <si>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</si>
  <si>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</si>
  <si>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</si>
  <si>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</si>
  <si>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</si>
  <si>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</si>
  <si>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</si>
  <si>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</si>
  <si>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</si>
  <si>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</si>
  <si>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</si>
  <si>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</si>
  <si>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</si>
  <si>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</si>
  <si>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</si>
  <si>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</si>
  <si>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</si>
  <si>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</si>
  <si>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</si>
  <si>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</si>
  <si>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</si>
  <si>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</si>
  <si>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</si>
  <si>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</si>
  <si>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</si>
  <si>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</si>
  <si>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</si>
  <si>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</si>
  <si>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</si>
  <si>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</si>
  <si>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</si>
  <si>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</si>
  <si>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</si>
  <si>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</si>
  <si>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</si>
  <si>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</si>
  <si>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</si>
  <si>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</si>
  <si>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</si>
  <si>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</si>
  <si>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</si>
  <si>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</si>
  <si>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</si>
  <si>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</si>
  <si>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</si>
  <si>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</si>
  <si>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</si>
  <si>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</si>
  <si>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</si>
  <si>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</si>
  <si>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</si>
  <si>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</si>
  <si>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</si>
  <si>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</si>
  <si>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</si>
  <si>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</si>
  <si>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Arasınav Not</t>
  </si>
  <si>
    <t>Ö1</t>
  </si>
  <si>
    <t>Ö2</t>
  </si>
  <si>
    <t>Ö3</t>
  </si>
  <si>
    <t>Ö4</t>
  </si>
  <si>
    <t>Ö5</t>
  </si>
  <si>
    <t>Ö6</t>
  </si>
  <si>
    <t>Ö7</t>
  </si>
  <si>
    <t>Ö8</t>
  </si>
  <si>
    <t>Ö9</t>
  </si>
  <si>
    <t>Ö10</t>
  </si>
  <si>
    <t>Ö11</t>
  </si>
  <si>
    <t>Ö12</t>
  </si>
  <si>
    <t>Ö13</t>
  </si>
  <si>
    <t>Ö14</t>
  </si>
  <si>
    <t>Ö15</t>
  </si>
  <si>
    <t>Ö16</t>
  </si>
  <si>
    <t>Ö17</t>
  </si>
  <si>
    <t>Ö18</t>
  </si>
  <si>
    <t>Ö19</t>
  </si>
  <si>
    <t>Ö20</t>
  </si>
  <si>
    <t>Ö21</t>
  </si>
  <si>
    <t>Ö22</t>
  </si>
  <si>
    <t>Ö23</t>
  </si>
  <si>
    <t>Ö24</t>
  </si>
  <si>
    <t>Ö25</t>
  </si>
  <si>
    <t>Ö26</t>
  </si>
  <si>
    <t>Ö27</t>
  </si>
  <si>
    <t>Ö28</t>
  </si>
  <si>
    <t>Ö29</t>
  </si>
  <si>
    <t>Ö30</t>
  </si>
  <si>
    <t>Ödev Not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</si>
  <si>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</si>
  <si>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</si>
  <si>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</si>
  <si>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</si>
  <si>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</si>
  <si>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</si>
  <si>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</si>
  <si>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</si>
  <si>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</si>
  <si>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</si>
  <si>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</si>
  <si>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</si>
  <si>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</si>
  <si>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</si>
  <si>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</si>
  <si>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</si>
  <si>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</si>
  <si>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</si>
  <si>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</si>
  <si>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</si>
  <si>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</si>
  <si>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</si>
  <si>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</si>
  <si>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</si>
  <si>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</si>
  <si>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</si>
  <si>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</si>
  <si>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</si>
  <si>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</si>
  <si>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</si>
  <si>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Proje Not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</si>
  <si>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</si>
  <si>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</si>
  <si>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</si>
  <si>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</si>
  <si>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</si>
  <si>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</si>
  <si>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</si>
  <si>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</si>
  <si>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</si>
  <si>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</si>
  <si>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</si>
  <si>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</si>
  <si>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</si>
  <si>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</si>
  <si>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</si>
  <si>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</si>
  <si>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</si>
  <si>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</si>
  <si>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</si>
  <si>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</si>
  <si>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</si>
  <si>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</si>
  <si>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</si>
  <si>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</si>
  <si>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</si>
  <si>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</si>
  <si>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</si>
  <si>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</si>
  <si>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</si>
  <si>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</si>
  <si>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Final Not</t>
  </si>
  <si>
    <t>ÖÇ1</t>
  </si>
  <si>
    <t>ÖÇ2</t>
  </si>
  <si>
    <t>ÖÇ3</t>
  </si>
  <si>
    <t>ÖÇ4</t>
  </si>
  <si>
    <t>ÖÇ5</t>
  </si>
  <si>
    <t>ÖÇ6</t>
  </si>
  <si>
    <t>ÖÇ7</t>
  </si>
  <si>
    <t>ÖÇ8</t>
  </si>
  <si>
    <t>ÖÇ9</t>
  </si>
  <si>
    <t>ÖÇ10</t>
  </si>
  <si>
    <t>Başarı Puanı</t>
  </si>
  <si>
    <t>Arasınav katkı</t>
  </si>
  <si>
    <t>Ödev Katkı</t>
  </si>
  <si>
    <t>Proje Katkı</t>
  </si>
  <si>
    <t>Final Katkı</t>
  </si>
  <si>
    <t>Sonuç</t>
  </si>
  <si>
    <t xml:space="preserve"> </t>
  </si>
  <si>
    <t>DD Sınırı</t>
  </si>
  <si>
    <t>PÇ1</t>
  </si>
  <si>
    <t>PÇ2</t>
  </si>
  <si>
    <t>PÇ3</t>
  </si>
  <si>
    <t>PÇ4</t>
  </si>
  <si>
    <t>PÇ5</t>
  </si>
  <si>
    <t>PÇ6</t>
  </si>
  <si>
    <t>PÇ7</t>
  </si>
  <si>
    <t>PÇ8</t>
  </si>
  <si>
    <t>PÇ9</t>
  </si>
  <si>
    <t>PÇ10</t>
  </si>
  <si>
    <t>PÇ11</t>
  </si>
  <si>
    <t>PÇ12</t>
  </si>
  <si>
    <t>PÇ13</t>
  </si>
  <si>
    <t>PÇ14</t>
  </si>
  <si>
    <t>PÇ15</t>
  </si>
  <si>
    <t>PÇ16</t>
  </si>
  <si>
    <t>PÇ17</t>
  </si>
  <si>
    <t>PÇ18</t>
  </si>
  <si>
    <t>PÇ19</t>
  </si>
  <si>
    <t>PÇ20</t>
  </si>
  <si>
    <t>Arasınav</t>
  </si>
  <si>
    <t>Ödev</t>
  </si>
  <si>
    <t>Proje</t>
  </si>
  <si>
    <t>Final</t>
  </si>
  <si>
    <t>A</t>
  </si>
  <si>
    <t>Ö</t>
  </si>
  <si>
    <t>P</t>
  </si>
  <si>
    <t>F</t>
  </si>
  <si>
    <t>ÖÇ:</t>
  </si>
  <si>
    <t>Ort</t>
  </si>
  <si>
    <t>%</t>
  </si>
  <si>
    <t>Toplam</t>
  </si>
  <si>
    <t>Soru Puanı</t>
  </si>
  <si>
    <t>Ort.Puan</t>
  </si>
  <si>
    <t>Başarı (%)</t>
  </si>
  <si>
    <t>Asay</t>
  </si>
  <si>
    <t>Ösay</t>
  </si>
  <si>
    <t>Psay</t>
  </si>
  <si>
    <t>Fsay</t>
  </si>
  <si>
    <t>Öçsay</t>
  </si>
  <si>
    <t>Pçsay</t>
  </si>
  <si>
    <t>SoruSayısı</t>
  </si>
  <si>
    <t>ÖÇsay</t>
  </si>
  <si>
    <t>Program Çıktıları</t>
  </si>
  <si>
    <t>Öğrenim Çıktıları</t>
  </si>
  <si>
    <t>Arasınav Soruları</t>
  </si>
  <si>
    <t>Ödev Soruları</t>
  </si>
  <si>
    <t>Proje Soruları</t>
  </si>
  <si>
    <t>Final Soruları</t>
  </si>
  <si>
    <t>PÇsay</t>
  </si>
  <si>
    <t>AÇIKLAMALAR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</si>
  <si>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</si>
  <si>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</si>
  <si>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</si>
  <si>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</si>
  <si>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</si>
  <si>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</si>
  <si>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</si>
  <si>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</si>
  <si>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</si>
  <si>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</si>
  <si>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</si>
  <si>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</si>
  <si>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</si>
  <si>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</si>
  <si>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</si>
  <si>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</si>
  <si>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</si>
  <si>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</si>
  <si>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</si>
  <si>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</si>
  <si>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</si>
  <si>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</si>
  <si>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</si>
  <si>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</si>
  <si>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</si>
  <si>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</si>
  <si>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</si>
  <si>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</si>
  <si>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</si>
  <si>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</si>
  <si>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Büt Not</t>
  </si>
  <si>
    <t>Final Geçen Say.</t>
  </si>
  <si>
    <t>Final Geçme Durumu</t>
  </si>
  <si>
    <t>Büt Katkı</t>
  </si>
  <si>
    <t>Başarı Puanı (Büt)</t>
  </si>
  <si>
    <t xml:space="preserve">Büte Girme </t>
  </si>
  <si>
    <t>Sonuç (Büt)</t>
  </si>
  <si>
    <t>Büt Geçme Durumu</t>
  </si>
  <si>
    <t>Ders Geçme Durumu</t>
  </si>
  <si>
    <t>Final+Büt Geçen Say.</t>
  </si>
  <si>
    <t>Büt Geçen Say.</t>
  </si>
  <si>
    <t>B</t>
  </si>
  <si>
    <t>Bsay</t>
  </si>
  <si>
    <t>F+B</t>
  </si>
  <si>
    <t>Soruların Puanları</t>
  </si>
  <si>
    <t>Eriş. Düz. (%)</t>
  </si>
  <si>
    <r>
      <rPr>
        <b/>
        <sz val="11"/>
        <color rgb="FFFF0000"/>
        <rFont val="Calibri"/>
        <family val="2"/>
        <charset val="162"/>
        <scheme val="minor"/>
      </rPr>
      <t>1.</t>
    </r>
    <r>
      <rPr>
        <sz val="11"/>
        <color theme="1"/>
        <rFont val="Calibri"/>
        <family val="2"/>
        <charset val="162"/>
        <scheme val="minor"/>
      </rPr>
      <t xml:space="preserve"> Dersin değerlendirme ölçütlerine (arasınav, ödev, proje, final (bütünleme)) göre öğrenim çıktılarına erişim düzeyini hesaplar.</t>
    </r>
  </si>
  <si>
    <r>
      <rPr>
        <b/>
        <sz val="11"/>
        <color rgb="FFFF0000"/>
        <rFont val="Calibri"/>
        <family val="2"/>
        <charset val="162"/>
        <scheme val="minor"/>
      </rPr>
      <t>2.</t>
    </r>
    <r>
      <rPr>
        <sz val="11"/>
        <color theme="1"/>
        <rFont val="Calibri"/>
        <family val="2"/>
        <charset val="162"/>
        <scheme val="minor"/>
      </rPr>
      <t xml:space="preserve"> Öğrenim çıktıları ve program çıktıları ilişkisinden dersin program çıktılarına katkısını hesaplar.</t>
    </r>
  </si>
  <si>
    <r>
      <rPr>
        <b/>
        <sz val="11"/>
        <color rgb="FFFF0000"/>
        <rFont val="Calibri"/>
        <family val="2"/>
        <charset val="162"/>
        <scheme val="minor"/>
      </rPr>
      <t>3.</t>
    </r>
    <r>
      <rPr>
        <sz val="11"/>
        <color theme="1"/>
        <rFont val="Calibri"/>
        <family val="2"/>
        <charset val="162"/>
        <scheme val="minor"/>
      </rPr>
      <t xml:space="preserve"> Tüm öğrencilerin puanları soru bazında girilmelidir.</t>
    </r>
  </si>
  <si>
    <r>
      <rPr>
        <b/>
        <sz val="11"/>
        <color rgb="FFFF0000"/>
        <rFont val="Calibri"/>
        <family val="2"/>
        <charset val="162"/>
        <scheme val="minor"/>
      </rPr>
      <t>7.</t>
    </r>
    <r>
      <rPr>
        <sz val="11"/>
        <color theme="1"/>
        <rFont val="Calibri"/>
        <family val="2"/>
        <charset val="162"/>
        <scheme val="minor"/>
      </rPr>
      <t xml:space="preserve"> Her bir değerlendirme ölçütü için soruların puanları sayfanın en üstünde toplamı 100 olacak şekilde verilmelidir.</t>
    </r>
  </si>
  <si>
    <r>
      <rPr>
        <b/>
        <sz val="11"/>
        <color rgb="FFFF0000"/>
        <rFont val="Calibri"/>
        <family val="2"/>
        <charset val="162"/>
        <scheme val="minor"/>
      </rPr>
      <t>8.</t>
    </r>
    <r>
      <rPr>
        <sz val="11"/>
        <color theme="1"/>
        <rFont val="Calibri"/>
        <family val="2"/>
        <charset val="162"/>
        <scheme val="minor"/>
      </rPr>
      <t xml:space="preserve"> Her bir değerlendirme ölçütü için sorularla öğrenim çıktılarının (ÖÇ) ilişki matrisi verilmelidir (soru ilgili ÖÇ ile ilişkili ise 1, değilse 0).</t>
    </r>
  </si>
  <si>
    <r>
      <rPr>
        <b/>
        <sz val="11"/>
        <color rgb="FFFF0000"/>
        <rFont val="Calibri"/>
        <family val="2"/>
        <charset val="162"/>
        <scheme val="minor"/>
      </rPr>
      <t>9.</t>
    </r>
    <r>
      <rPr>
        <sz val="11"/>
        <color theme="1"/>
        <rFont val="Calibri"/>
        <family val="2"/>
        <charset val="162"/>
        <scheme val="minor"/>
      </rPr>
      <t xml:space="preserve"> Her bir değerlendirme ölçütü için soru bazında puanlar ve  ayrıca soru-ÖÇ ilişki matrisi ilgili sayfalara girilmelidir (Arasınav, ArasınavOGR, Ödev, ÖdevOGR, . . . )</t>
    </r>
  </si>
  <si>
    <r>
      <rPr>
        <b/>
        <sz val="11"/>
        <color rgb="FFFF0000"/>
        <rFont val="Calibri"/>
        <family val="2"/>
        <charset val="162"/>
        <scheme val="minor"/>
      </rPr>
      <t>10.</t>
    </r>
    <r>
      <rPr>
        <sz val="11"/>
        <color theme="1"/>
        <rFont val="Calibri"/>
        <family val="2"/>
        <charset val="162"/>
        <scheme val="minor"/>
      </rPr>
      <t xml:space="preserve"> Dersin öğrenim çıktıları ile programın çıktıları ilişki matrisi PRGCIKTI sayfasına  (ÖÇ-PÇ matrisi) girilmelidir (ÖÇ ilgili PÇ ile ilişkili ise 1, değilse 0; katkı düzeyi 3 ve yukarısı için 1 girilebilir).</t>
    </r>
  </si>
  <si>
    <r>
      <rPr>
        <b/>
        <sz val="11"/>
        <color rgb="FFFF0000"/>
        <rFont val="Calibri"/>
        <family val="2"/>
        <charset val="162"/>
        <scheme val="minor"/>
      </rPr>
      <t>12.</t>
    </r>
    <r>
      <rPr>
        <sz val="11"/>
        <color theme="1"/>
        <rFont val="Calibri"/>
        <family val="2"/>
        <charset val="162"/>
        <scheme val="minor"/>
      </rPr>
      <t xml:space="preserve"> BAŞARI sayfasında gerekli hesaplamalar yapılmaktadır (sayfa korumalıdır).</t>
    </r>
  </si>
  <si>
    <r>
      <rPr>
        <b/>
        <sz val="11"/>
        <color rgb="FFFF0000"/>
        <rFont val="Calibri"/>
        <family val="2"/>
        <charset val="162"/>
        <scheme val="minor"/>
      </rPr>
      <t>13.</t>
    </r>
    <r>
      <rPr>
        <sz val="11"/>
        <color theme="1"/>
        <rFont val="Calibri"/>
        <family val="2"/>
        <charset val="162"/>
        <scheme val="minor"/>
      </rPr>
      <t xml:space="preserve">SONUÇ sayfasında dersin program çıktılarına erişim yüzdeleri, dersin öğrenim çıktılarına erişim yüzdeleri ve her bir değerlendirme ölçütü için soru başarı ortalama ve yüzdesine ulaşılabilir. </t>
    </r>
  </si>
  <si>
    <r>
      <rPr>
        <b/>
        <sz val="11"/>
        <color rgb="FFFF0000"/>
        <rFont val="Calibri"/>
        <family val="2"/>
        <charset val="162"/>
        <scheme val="minor"/>
      </rPr>
      <t>14.</t>
    </r>
    <r>
      <rPr>
        <sz val="11"/>
        <color theme="1"/>
        <rFont val="Calibri"/>
        <family val="2"/>
        <charset val="162"/>
        <scheme val="minor"/>
      </rPr>
      <t xml:space="preserve"> SONUÇ sayfası korumalıdır fakat elde edilen hesaplamalar kopyalanıp (sağ tık, değerleri yapıştır) başka bir excel (ya da word) sayfasına aktarılabilir, sonuçlar grafiklerle özetlenebilir.</t>
    </r>
  </si>
  <si>
    <r>
      <rPr>
        <b/>
        <sz val="11"/>
        <color rgb="FFFF0000"/>
        <rFont val="Calibri"/>
        <family val="2"/>
        <charset val="162"/>
        <scheme val="minor"/>
      </rPr>
      <t>4.</t>
    </r>
    <r>
      <rPr>
        <sz val="11"/>
        <color theme="1"/>
        <rFont val="Calibri"/>
        <family val="2"/>
        <charset val="162"/>
        <scheme val="minor"/>
      </rPr>
      <t xml:space="preserve"> Öğretim elemanı bu hesaplamaya dersin değerlendirme ölçütlerinin ağırlıklarını ve DD sınırını vermelidir (Hesaplamalar dersi geçen öğrenciler üzerinden (bütünleme sınavında da sonra) yapılmaktadır).</t>
    </r>
  </si>
  <si>
    <r>
      <rPr>
        <b/>
        <sz val="11"/>
        <color rgb="FFFF0000"/>
        <rFont val="Calibri"/>
        <family val="2"/>
        <charset val="162"/>
        <scheme val="minor"/>
      </rPr>
      <t>5.</t>
    </r>
    <r>
      <rPr>
        <sz val="11"/>
        <color theme="1"/>
        <rFont val="Calibri"/>
        <family val="2"/>
        <charset val="162"/>
        <scheme val="minor"/>
      </rPr>
      <t xml:space="preserve"> Her bir değerlendirme ölçütü (arasınav, ödev, proje, final (bütünleme) ) için soru bazında puanlar ilgili çalışma sayfasında girilmelidir.</t>
    </r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</si>
  <si>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</si>
  <si>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</si>
  <si>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</si>
  <si>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</si>
  <si>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</si>
  <si>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</si>
  <si>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</si>
  <si>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</si>
  <si>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</si>
  <si>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</si>
  <si>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</si>
  <si>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</si>
  <si>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</si>
  <si>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</si>
  <si>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</si>
  <si>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</si>
  <si>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</si>
  <si>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</si>
  <si>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</si>
  <si>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</si>
  <si>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</si>
  <si>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</si>
  <si>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</si>
  <si>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</si>
  <si>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</si>
  <si>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</si>
  <si>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</si>
  <si>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</si>
  <si>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</si>
  <si>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</si>
  <si>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</si>
  <si>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</si>
  <si>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</si>
  <si>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</si>
  <si>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</si>
  <si>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</si>
  <si>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</si>
  <si>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</si>
  <si>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</si>
  <si>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</si>
  <si>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</si>
  <si>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</si>
  <si>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</si>
  <si>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</si>
  <si>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</si>
  <si>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</si>
  <si>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</si>
  <si>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</si>
  <si>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</si>
  <si>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</si>
  <si>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</si>
  <si>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</si>
  <si>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</si>
  <si>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</si>
  <si>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</si>
  <si>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</si>
  <si>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</si>
  <si>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</si>
  <si>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</si>
  <si>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</si>
  <si>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</si>
  <si>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</si>
  <si>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</si>
  <si>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</si>
  <si>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</si>
  <si>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</si>
  <si>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</si>
  <si>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</si>
  <si>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</si>
  <si>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</si>
  <si>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</si>
  <si>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</si>
  <si>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</si>
  <si>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</si>
  <si>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</si>
  <si>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</si>
  <si>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</si>
  <si>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</si>
  <si>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</si>
  <si>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</si>
  <si>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</si>
  <si>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</si>
  <si>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</si>
  <si>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</si>
  <si>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</si>
  <si>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</si>
  <si>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</si>
  <si>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</si>
  <si>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</si>
  <si>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OÇ Sayısı</t>
  </si>
  <si>
    <t>PÇ Sayısı</t>
  </si>
  <si>
    <t>11. Bütünleme Sınavı Final Sınavının ikamesi yerine geçtiği için Final Sınavı ile aynı Öğrenim Çıktılarını (Öçleri) ölçmesi beklenmektedir.</t>
  </si>
  <si>
    <t>AKSARAY ÜNİVERSİTESİ</t>
  </si>
  <si>
    <r>
      <rPr>
        <b/>
        <sz val="11"/>
        <color rgb="FFFF0000"/>
        <rFont val="Calibri"/>
        <family val="2"/>
        <charset val="162"/>
        <scheme val="minor"/>
      </rPr>
      <t>6.</t>
    </r>
    <r>
      <rPr>
        <sz val="11"/>
        <color theme="1"/>
        <rFont val="Calibri"/>
        <family val="2"/>
        <charset val="162"/>
        <scheme val="minor"/>
      </rPr>
      <t xml:space="preserve"> Eğer öğrenci ilgili sınava girmedi ise soruların puanları boş bırakılmalıdır </t>
    </r>
    <r>
      <rPr>
        <sz val="11"/>
        <color rgb="FFFF0000"/>
        <rFont val="Calibri"/>
        <family val="2"/>
        <charset val="162"/>
        <scheme val="minor"/>
      </rPr>
      <t>(G ya da Girmedi yazılmamalıdır)</t>
    </r>
  </si>
  <si>
    <r>
      <rPr>
        <b/>
        <sz val="18"/>
        <color rgb="FFFF0000"/>
        <rFont val="Calibri"/>
        <family val="2"/>
        <charset val="162"/>
        <scheme val="minor"/>
      </rPr>
      <t>NOT:</t>
    </r>
    <r>
      <rPr>
        <sz val="18"/>
        <color theme="1"/>
        <rFont val="Calibri"/>
        <family val="2"/>
        <charset val="162"/>
        <scheme val="minor"/>
      </rPr>
      <t xml:space="preserve"> Yukarıdaki tablo doldurulurken her bir değerlendirme ölçütü için sorularla öğrenim çıktılarının (ÖÇ) ilişki matrisi verilmelidir </t>
    </r>
    <r>
      <rPr>
        <sz val="18"/>
        <color rgb="FFFF0000"/>
        <rFont val="Calibri"/>
        <family val="2"/>
        <charset val="162"/>
        <scheme val="minor"/>
      </rPr>
      <t>(Soru ilgili ÖÇ ile ilişkili ise 1, değilse 0).</t>
    </r>
  </si>
  <si>
    <r>
      <rPr>
        <b/>
        <sz val="18"/>
        <color rgb="FFFF0000"/>
        <rFont val="Calibri"/>
        <family val="2"/>
        <charset val="162"/>
        <scheme val="minor"/>
      </rPr>
      <t xml:space="preserve">NOT: </t>
    </r>
    <r>
      <rPr>
        <sz val="18"/>
        <color theme="1"/>
        <rFont val="Calibri"/>
        <family val="2"/>
        <charset val="162"/>
        <scheme val="minor"/>
      </rPr>
      <t xml:space="preserve">Yukarıdaki tablo doldurulurken her bir değerlendirme ölçütü için sorularla öğrenim çıktılarının (ÖÇ) ilişki matrisi verilmelidir </t>
    </r>
    <r>
      <rPr>
        <sz val="18"/>
        <color rgb="FFFF0000"/>
        <rFont val="Calibri"/>
        <family val="2"/>
        <charset val="162"/>
        <scheme val="minor"/>
      </rPr>
      <t>(Soru ilgili ÖÇ ile ilişkili ise 1, değilse 0).</t>
    </r>
  </si>
  <si>
    <r>
      <t xml:space="preserve">Dersin öğrenim çıktıları ile programın çıktıları ilişki matrisi PRGCIKTI sayfasına  (ÖÇ-PÇ matrisi) girilmelidir </t>
    </r>
    <r>
      <rPr>
        <sz val="18"/>
        <color rgb="FFFF0000"/>
        <rFont val="Calibri"/>
        <family val="2"/>
        <charset val="162"/>
        <scheme val="minor"/>
      </rPr>
      <t>(ÖÇ ilgili PÇ ile ilişkili ise 1, değilse 0; katkı düzeyi 3 ve yukarısı için 1 girilebilir).</t>
    </r>
  </si>
  <si>
    <r>
      <rPr>
        <sz val="16"/>
        <color rgb="FFFF0000"/>
        <rFont val="Calibri"/>
        <family val="2"/>
        <charset val="162"/>
        <scheme val="minor"/>
      </rPr>
      <t xml:space="preserve">OÇ: </t>
    </r>
    <r>
      <rPr>
        <sz val="16"/>
        <color theme="1"/>
        <rFont val="Calibri"/>
        <family val="2"/>
        <charset val="162"/>
        <scheme val="minor"/>
      </rPr>
      <t>Öğrenme çıktısı</t>
    </r>
  </si>
  <si>
    <r>
      <rPr>
        <sz val="16"/>
        <color rgb="FFFF0000"/>
        <rFont val="Calibri"/>
        <family val="2"/>
        <charset val="162"/>
        <scheme val="minor"/>
      </rPr>
      <t xml:space="preserve">PÇ: </t>
    </r>
    <r>
      <rPr>
        <sz val="16"/>
        <color theme="1"/>
        <rFont val="Calibri"/>
        <family val="2"/>
        <charset val="162"/>
        <scheme val="minor"/>
      </rPr>
      <t>Program çıktısı</t>
    </r>
  </si>
  <si>
    <r>
      <t xml:space="preserve">OBS deki bölüm </t>
    </r>
    <r>
      <rPr>
        <sz val="14"/>
        <color rgb="FFFF0000"/>
        <rFont val="Calibri"/>
        <family val="2"/>
        <charset val="162"/>
        <scheme val="minor"/>
      </rPr>
      <t>program çıktı sayısı</t>
    </r>
  </si>
  <si>
    <t>Her ders için aşağıdaki bilgiler girilmelidir.</t>
  </si>
  <si>
    <r>
      <rPr>
        <b/>
        <u/>
        <sz val="20"/>
        <color rgb="FFFF0000"/>
        <rFont val="Calibri"/>
        <family val="2"/>
        <charset val="162"/>
        <scheme val="minor"/>
      </rPr>
      <t>Önemli Uyarı:</t>
    </r>
    <r>
      <rPr>
        <u/>
        <sz val="20"/>
        <color theme="1"/>
        <rFont val="Calibri"/>
        <family val="2"/>
        <charset val="162"/>
        <scheme val="minor"/>
      </rPr>
      <t xml:space="preserve"> </t>
    </r>
    <r>
      <rPr>
        <b/>
        <sz val="20"/>
        <color theme="4"/>
        <rFont val="Calibri"/>
        <family val="2"/>
        <charset val="162"/>
        <scheme val="minor"/>
      </rPr>
      <t xml:space="preserve">Bütünleme Sınavı Final Sınavının ikamesi olduğu için </t>
    </r>
    <r>
      <rPr>
        <b/>
        <sz val="20"/>
        <color rgb="FFFF0000"/>
        <rFont val="Calibri"/>
        <family val="2"/>
        <charset val="162"/>
        <scheme val="minor"/>
      </rPr>
      <t>Bütünleme Sınavında Ölçülen Öğrenim Çıktılarının Final Sınavı ile aynı olması</t>
    </r>
    <r>
      <rPr>
        <b/>
        <sz val="20"/>
        <color theme="4"/>
        <rFont val="Calibri"/>
        <family val="2"/>
        <charset val="162"/>
        <scheme val="minor"/>
      </rPr>
      <t xml:space="preserve"> beklenmektedir. </t>
    </r>
  </si>
  <si>
    <t>Doküman No</t>
  </si>
  <si>
    <t>İlk Yayın Tarihi</t>
  </si>
  <si>
    <t>-</t>
  </si>
  <si>
    <t>Revizyon No</t>
  </si>
  <si>
    <t>Revizyon Tarihi</t>
  </si>
  <si>
    <t>Sayfa</t>
  </si>
  <si>
    <t>1/1</t>
  </si>
  <si>
    <t>Ders Kodu - Ders Adı</t>
  </si>
  <si>
    <t>…...............   BÖLÜMÜ
    ..................    PROGRAMI</t>
  </si>
  <si>
    <t>ORTAKÖY MESLEK YÜKSEKOKULU
DERS BAŞARI HESABI FORMU</t>
  </si>
  <si>
    <t>KYS-FRM-485</t>
  </si>
  <si>
    <t>12.03.2026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</si>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</sst>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5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rgb="FF1E1E1E"/>
      <name val="Segoe UI"/>
      <family val="2"/>
      <charset val="162"/>
    </font>
    <font>
      <b/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0"/>
      <color rgb="FF1E1E1E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u/>
      <sz val="11"/>
      <color rgb="FFFF0000"/>
      <name val="Calibri"/>
      <family val="2"/>
      <charset val="162"/>
      <scheme val="minor"/>
    </font>
    <font>
      <u/>
      <sz val="12"/>
      <color rgb="FFFF0000"/>
      <name val="Calibri"/>
      <family val="2"/>
      <charset val="162"/>
      <scheme val="minor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</font>
    <font>
      <sz val="9"/>
      <color indexed="8"/>
      <name val="Times New Roman"/>
      <family val="1"/>
    </font>
    <font>
      <sz val="11"/>
      <color rgb="FF1E1E1E"/>
      <name val="Calibri "/>
      <charset val="162"/>
    </font>
    <font>
      <sz val="11"/>
      <color rgb="FF1E1E1E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  <font>
      <sz val="16"/>
      <color rgb="FFFF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20"/>
      <color theme="4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  <font>
      <b/>
      <u/>
      <sz val="20"/>
      <color rgb="FFFF0000"/>
      <name val="Calibri"/>
      <family val="2"/>
      <charset val="162"/>
      <scheme val="minor"/>
    </font>
    <font>
      <u/>
      <sz val="2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left"/>
    </xf>
    <xf numFmtId="0" fontId="14" fillId="0" borderId="1" xfId="0" applyFont="1" applyBorder="1" applyAlignment="1">
      <alignment horizontal="center" vertical="center" readingOrder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readingOrder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3" borderId="0" xfId="0" applyFill="1"/>
    <xf numFmtId="0" fontId="9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4" borderId="0" xfId="0" applyFont="1" applyFill="1" applyAlignment="1">
      <alignment horizontal="right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2" fontId="0" fillId="8" borderId="10" xfId="0" applyNumberFormat="1" applyFill="1" applyBorder="1" applyAlignment="1">
      <alignment horizontal="center"/>
    </xf>
    <xf numFmtId="2" fontId="0" fillId="8" borderId="10" xfId="0" applyNumberForma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/>
    </xf>
    <xf numFmtId="2" fontId="0" fillId="8" borderId="8" xfId="0" applyNumberFormat="1" applyFill="1" applyBorder="1" applyAlignment="1">
      <alignment horizontal="center" vertical="center"/>
    </xf>
    <xf numFmtId="0" fontId="0" fillId="8" borderId="0" xfId="0" applyFill="1" applyAlignment="1">
      <alignment horizontal="center"/>
    </xf>
    <xf numFmtId="2" fontId="0" fillId="8" borderId="0" xfId="0" applyNumberFormat="1" applyFill="1" applyAlignment="1">
      <alignment horizontal="center"/>
    </xf>
    <xf numFmtId="0" fontId="0" fillId="8" borderId="7" xfId="0" applyFill="1" applyBorder="1" applyAlignment="1">
      <alignment horizontal="center"/>
    </xf>
    <xf numFmtId="2" fontId="0" fillId="8" borderId="7" xfId="0" applyNumberFormat="1" applyFill="1" applyBorder="1" applyAlignment="1">
      <alignment horizontal="center"/>
    </xf>
    <xf numFmtId="2" fontId="0" fillId="8" borderId="8" xfId="0" applyNumberFormat="1" applyFill="1" applyBorder="1" applyAlignment="1">
      <alignment horizontal="center"/>
    </xf>
    <xf numFmtId="2" fontId="0" fillId="8" borderId="0" xfId="0" applyNumberForma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2" fontId="0" fillId="8" borderId="7" xfId="0" applyNumberForma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4" fillId="3" borderId="0" xfId="0" applyFont="1" applyFill="1"/>
    <xf numFmtId="0" fontId="2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34" fillId="0" borderId="11" xfId="0" applyFont="1" applyBorder="1" applyAlignment="1">
      <alignment vertical="center" wrapText="1"/>
    </xf>
    <xf numFmtId="0" fontId="34" fillId="0" borderId="13" xfId="0" applyFont="1" applyBorder="1" applyAlignment="1">
      <alignment vertical="center" wrapText="1"/>
    </xf>
    <xf numFmtId="49" fontId="34" fillId="0" borderId="12" xfId="0" applyNumberFormat="1" applyFont="1" applyBorder="1" applyAlignment="1">
      <alignment vertical="center" wrapText="1"/>
    </xf>
    <xf numFmtId="49" fontId="34" fillId="0" borderId="14" xfId="0" applyNumberFormat="1" applyFont="1" applyBorder="1" applyAlignment="1">
      <alignment vertical="center" wrapText="1"/>
    </xf>
    <xf numFmtId="0" fontId="11" fillId="4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0" fillId="0" borderId="0" xfId="0" applyFont="1"/>
    <xf numFmtId="0" fontId="2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6349</xdr:rowOff>
    </xdr:from>
    <xdr:to>
      <xdr:col>4</xdr:col>
      <xdr:colOff>1548393</xdr:colOff>
      <xdr:row>4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8D2B37-3B7C-C9A0-F38A-277ADEC56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550" y="339724"/>
          <a:ext cx="1538868" cy="1498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V26"/>
  <sheetViews>
    <sheetView tabSelected="1" zoomScaleNormal="100" workbookViewId="0">
      <selection activeCell="G5" sqref="G5"/>
    </sheetView>
  </sheetViews>
  <sheetFormatPr defaultRowHeight="15"/>
  <cols>
    <col min="1" max="1" width="2" customWidth="1"/>
    <col min="2" max="2" width="10.5703125" customWidth="1"/>
    <col min="3" max="3" width="8.7109375" customWidth="1"/>
    <col min="4" max="4" width="4.5703125" customWidth="1"/>
    <col min="5" max="5" width="184" bestFit="1" customWidth="1"/>
    <col min="6" max="6" width="8.28515625" bestFit="1" customWidth="1"/>
    <col min="7" max="9" width="8.7109375" customWidth="1"/>
    <col min="10" max="10" width="11.85546875" customWidth="1"/>
    <col min="11" max="11" width="9.42578125" customWidth="1"/>
    <col min="12" max="22" width="5.7109375" customWidth="1"/>
  </cols>
  <sheetData>
    <row r="1" spans="1:22" ht="26.25" thickBot="1">
      <c r="A1" s="93"/>
      <c r="B1" s="93"/>
      <c r="C1" s="93"/>
      <c r="D1" s="93"/>
      <c r="F1" s="85" t="s">
        <v>438</v>
      </c>
      <c r="G1" s="87" t="s">
        <v>448</v>
      </c>
    </row>
    <row r="2" spans="1:22" ht="26.25" thickBot="1">
      <c r="A2" s="93"/>
      <c r="B2" s="93"/>
      <c r="C2" s="93"/>
      <c r="D2" s="93"/>
      <c r="E2" s="7" t="s">
        <v>428</v>
      </c>
      <c r="F2" s="86" t="s">
        <v>439</v>
      </c>
      <c r="G2" s="88" t="s">
        <v>449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2.75" customHeight="1" thickBot="1">
      <c r="A3" s="93"/>
      <c r="B3" s="93"/>
      <c r="C3" s="93"/>
      <c r="D3" s="93"/>
      <c r="E3" s="84" t="s">
        <v>447</v>
      </c>
      <c r="F3" s="86" t="s">
        <v>441</v>
      </c>
      <c r="G3" s="88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2" customHeight="1" thickBot="1">
      <c r="A4" s="93"/>
      <c r="B4" s="93"/>
      <c r="C4" s="93"/>
      <c r="D4" s="93"/>
      <c r="E4" s="84" t="s">
        <v>446</v>
      </c>
      <c r="F4" s="86" t="s">
        <v>442</v>
      </c>
      <c r="G4" s="88" t="s">
        <v>440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1.75" thickBot="1">
      <c r="A5" s="93"/>
      <c r="B5" s="93"/>
      <c r="C5" s="93"/>
      <c r="D5" s="93"/>
      <c r="E5" s="83" t="s">
        <v>445</v>
      </c>
      <c r="F5" s="86" t="s">
        <v>443</v>
      </c>
      <c r="G5" s="88" t="s">
        <v>444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3.1" customHeight="1">
      <c r="B6" s="89" t="s">
        <v>436</v>
      </c>
      <c r="C6" s="89"/>
      <c r="E6" s="2"/>
      <c r="F6" s="2"/>
      <c r="G6" s="2"/>
      <c r="H6" s="2"/>
      <c r="I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4.45" customHeight="1">
      <c r="B7" s="89"/>
      <c r="C7" s="89"/>
      <c r="E7" s="8"/>
      <c r="F7" s="2"/>
      <c r="G7" s="2"/>
      <c r="H7" s="2"/>
      <c r="I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8.75">
      <c r="B8" s="89"/>
      <c r="C8" s="89"/>
      <c r="D8" s="44"/>
      <c r="E8" s="47" t="s">
        <v>277</v>
      </c>
      <c r="F8" s="2"/>
      <c r="G8" s="2"/>
      <c r="H8" s="2"/>
      <c r="I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E9" s="46" t="s">
        <v>324</v>
      </c>
      <c r="F9" s="2"/>
      <c r="G9" s="2"/>
      <c r="H9" s="2"/>
      <c r="I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B10" s="53" t="s">
        <v>226</v>
      </c>
      <c r="C10" s="79">
        <v>40</v>
      </c>
      <c r="D10" s="6"/>
      <c r="E10" s="46" t="s">
        <v>325</v>
      </c>
      <c r="F10" s="2"/>
      <c r="G10" s="2"/>
      <c r="H10" s="2"/>
      <c r="I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B11" s="2"/>
      <c r="C11" s="8"/>
      <c r="D11" s="2"/>
      <c r="E11" s="46" t="s">
        <v>326</v>
      </c>
    </row>
    <row r="12" spans="1:22">
      <c r="B12" s="53" t="s">
        <v>247</v>
      </c>
      <c r="C12" s="79">
        <v>0.4</v>
      </c>
      <c r="D12" s="6"/>
      <c r="E12" s="46" t="s">
        <v>334</v>
      </c>
    </row>
    <row r="13" spans="1:22">
      <c r="B13" s="53" t="s">
        <v>248</v>
      </c>
      <c r="C13" s="79"/>
      <c r="D13" s="6"/>
      <c r="E13" s="46" t="s">
        <v>335</v>
      </c>
    </row>
    <row r="14" spans="1:22">
      <c r="B14" s="53" t="s">
        <v>249</v>
      </c>
      <c r="C14" s="79"/>
      <c r="D14" s="6"/>
      <c r="E14" s="46" t="s">
        <v>429</v>
      </c>
    </row>
    <row r="15" spans="1:22">
      <c r="B15" s="53" t="s">
        <v>250</v>
      </c>
      <c r="C15" s="79">
        <v>0.6</v>
      </c>
      <c r="D15" s="6"/>
      <c r="E15" s="46" t="s">
        <v>327</v>
      </c>
    </row>
    <row r="16" spans="1:22" ht="15.75">
      <c r="B16" s="80" t="s">
        <v>258</v>
      </c>
      <c r="C16" s="81">
        <f>C12+C13+C14+C15</f>
        <v>1</v>
      </c>
      <c r="D16" s="45"/>
      <c r="E16" s="46" t="s">
        <v>328</v>
      </c>
    </row>
    <row r="17" spans="2:5">
      <c r="E17" s="46" t="s">
        <v>329</v>
      </c>
    </row>
    <row r="18" spans="2:5">
      <c r="E18" s="46" t="s">
        <v>330</v>
      </c>
    </row>
    <row r="19" spans="2:5">
      <c r="B19" s="53" t="s">
        <v>425</v>
      </c>
      <c r="C19" s="79"/>
      <c r="E19" s="82" t="s">
        <v>427</v>
      </c>
    </row>
    <row r="20" spans="2:5">
      <c r="B20" s="53" t="s">
        <v>426</v>
      </c>
      <c r="C20" s="79"/>
      <c r="E20" s="46" t="s">
        <v>331</v>
      </c>
    </row>
    <row r="21" spans="2:5" ht="14.45" customHeight="1">
      <c r="B21" s="91" t="s">
        <v>435</v>
      </c>
      <c r="C21" s="91"/>
      <c r="E21" s="46" t="s">
        <v>332</v>
      </c>
    </row>
    <row r="22" spans="2:5">
      <c r="B22" s="92"/>
      <c r="C22" s="92"/>
      <c r="E22" s="46" t="s">
        <v>333</v>
      </c>
    </row>
    <row r="23" spans="2:5" ht="23.1" customHeight="1">
      <c r="B23" s="92"/>
      <c r="C23" s="92"/>
    </row>
    <row r="25" spans="2:5" ht="21">
      <c r="B25" s="90" t="s">
        <v>433</v>
      </c>
      <c r="C25" s="90"/>
      <c r="D25" s="90"/>
    </row>
    <row r="26" spans="2:5" ht="21">
      <c r="B26" s="90" t="s">
        <v>434</v>
      </c>
      <c r="C26" s="90"/>
      <c r="D26" s="90"/>
    </row>
  </sheetData>
  <mergeCells count="5">
    <mergeCell ref="B6:C8"/>
    <mergeCell ref="B25:D25"/>
    <mergeCell ref="B26:D26"/>
    <mergeCell ref="B21:C23"/>
    <mergeCell ref="A1:D5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>
    <pageSetUpPr fitToPage="1"/>
  </sheetPr>
  <dimension ref="A1:AF202"/>
  <sheetViews>
    <sheetView zoomScaleNormal="100" workbookViewId="0">
      <selection activeCell="F4" sqref="F4"/>
    </sheetView>
  </sheetViews>
  <sheetFormatPr defaultColWidth="9.140625" defaultRowHeight="15"/>
  <cols>
    <col min="1" max="1" width="28.140625" style="2" bestFit="1" customWidth="1"/>
    <col min="2" max="31" width="4.7109375" style="2" customWidth="1"/>
    <col min="32" max="32" width="12.140625" style="2" bestFit="1" customWidth="1"/>
    <col min="33" max="47" width="5.7109375" style="2" customWidth="1"/>
    <col min="48" max="16384" width="9.140625" style="2"/>
  </cols>
  <sheetData>
    <row r="1" spans="1:32">
      <c r="A1" s="55" t="s">
        <v>322</v>
      </c>
      <c r="B1" s="56">
        <v>20</v>
      </c>
      <c r="C1" s="56">
        <v>80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7">
        <f>SUM(B1:AE1)</f>
        <v>100</v>
      </c>
    </row>
    <row r="2" spans="1:32">
      <c r="A2" s="58" t="s">
        <v>0</v>
      </c>
      <c r="B2" s="58" t="s">
        <v>1</v>
      </c>
      <c r="C2" s="58" t="s">
        <v>2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62" t="s">
        <v>115</v>
      </c>
    </row>
    <row r="3" spans="1:32">
      <c r="A3" s="40" t="s">
        <v>450</v>
      </c>
      <c r="B3" s="40"/>
      <c r="C3" s="40"/>
      <c r="D3" s="41"/>
      <c r="E3" s="41"/>
      <c r="F3" s="41"/>
      <c r="G3" s="4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>
        <f t="shared" ref="AF3:AF19" si="0">SUM(B3:AE3)</f>
        <v>0</v>
      </c>
    </row>
    <row r="4" spans="1:32">
      <c r="A4" s="40" t="s">
        <v>451</v>
      </c>
      <c r="B4" s="40"/>
      <c r="C4" s="40"/>
      <c r="D4" s="41"/>
      <c r="E4" s="41"/>
      <c r="F4" s="41"/>
      <c r="G4" s="4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f t="shared" si="0"/>
        <v>0</v>
      </c>
    </row>
    <row r="5" spans="1:32">
      <c r="A5" s="40" t="s">
        <v>452</v>
      </c>
      <c r="B5" s="40"/>
      <c r="C5" s="40"/>
      <c r="D5" s="41"/>
      <c r="E5" s="41"/>
      <c r="F5" s="41"/>
      <c r="G5" s="4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>
        <f t="shared" si="0"/>
        <v>0</v>
      </c>
    </row>
    <row r="6" spans="1:32">
      <c r="A6" s="40" t="s">
        <v>453</v>
      </c>
      <c r="B6" s="40"/>
      <c r="C6" s="40"/>
      <c r="D6" s="41"/>
      <c r="E6" s="41"/>
      <c r="F6" s="41"/>
      <c r="G6" s="4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f t="shared" si="0"/>
        <v>0</v>
      </c>
    </row>
    <row r="7" spans="1:32">
      <c r="A7" s="40" t="s">
        <v>454</v>
      </c>
      <c r="B7" s="40"/>
      <c r="C7" s="40"/>
      <c r="D7" s="41"/>
      <c r="E7" s="41"/>
      <c r="F7" s="41"/>
      <c r="G7" s="4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f t="shared" si="0"/>
        <v>0</v>
      </c>
    </row>
    <row r="8" spans="1:32">
      <c r="A8" s="40" t="s">
        <v>455</v>
      </c>
      <c r="B8" s="40"/>
      <c r="C8" s="40"/>
      <c r="D8" s="41"/>
      <c r="E8" s="41"/>
      <c r="F8" s="41"/>
      <c r="G8" s="4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f t="shared" si="0"/>
        <v>0</v>
      </c>
    </row>
    <row r="9" spans="1:32">
      <c r="A9" s="40" t="s">
        <v>456</v>
      </c>
      <c r="B9" s="40"/>
      <c r="C9" s="40"/>
      <c r="D9" s="41"/>
      <c r="E9" s="41"/>
      <c r="F9" s="41"/>
      <c r="G9" s="4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f t="shared" si="0"/>
        <v>0</v>
      </c>
    </row>
    <row r="10" spans="1:32">
      <c r="A10" s="40" t="s">
        <v>457</v>
      </c>
      <c r="B10" s="40"/>
      <c r="C10" s="40"/>
      <c r="D10" s="41"/>
      <c r="E10" s="41"/>
      <c r="F10" s="41"/>
      <c r="G10" s="4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f t="shared" si="0"/>
        <v>0</v>
      </c>
    </row>
    <row r="11" spans="1:32">
      <c r="A11" s="40" t="s">
        <v>458</v>
      </c>
      <c r="B11" s="40"/>
      <c r="C11" s="40"/>
      <c r="D11" s="41"/>
      <c r="E11" s="41"/>
      <c r="F11" s="41"/>
      <c r="G11" s="4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f t="shared" si="0"/>
        <v>0</v>
      </c>
    </row>
    <row r="12" spans="1:32">
      <c r="A12" s="40" t="s">
        <v>459</v>
      </c>
      <c r="B12" s="40"/>
      <c r="C12" s="40"/>
      <c r="D12" s="41"/>
      <c r="E12" s="41"/>
      <c r="F12" s="41"/>
      <c r="G12" s="4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f t="shared" si="0"/>
        <v>0</v>
      </c>
    </row>
    <row r="13" spans="1:32">
      <c r="A13" s="40" t="s">
        <v>460</v>
      </c>
      <c r="B13" s="40"/>
      <c r="C13" s="40"/>
      <c r="D13" s="41"/>
      <c r="E13" s="41"/>
      <c r="F13" s="41"/>
      <c r="G13" s="4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f t="shared" si="0"/>
        <v>0</v>
      </c>
    </row>
    <row r="14" spans="1:32">
      <c r="A14" s="40" t="s">
        <v>461</v>
      </c>
      <c r="B14" s="40"/>
      <c r="C14" s="40"/>
      <c r="D14" s="41"/>
      <c r="E14" s="41"/>
      <c r="F14" s="41"/>
      <c r="G14" s="4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f t="shared" si="0"/>
        <v>0</v>
      </c>
    </row>
    <row r="15" spans="1:32">
      <c r="A15" s="40" t="s">
        <v>462</v>
      </c>
      <c r="B15" s="40"/>
      <c r="C15" s="40"/>
      <c r="D15" s="41"/>
      <c r="E15" s="41"/>
      <c r="F15" s="41"/>
      <c r="G15" s="4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f t="shared" si="0"/>
        <v>0</v>
      </c>
    </row>
    <row r="16" spans="1:32">
      <c r="A16" s="40" t="s">
        <v>463</v>
      </c>
      <c r="B16" s="40"/>
      <c r="C16" s="40"/>
      <c r="D16" s="41"/>
      <c r="E16" s="41"/>
      <c r="F16" s="41"/>
      <c r="G16" s="4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f t="shared" si="0"/>
        <v>0</v>
      </c>
    </row>
    <row r="17" spans="1:32">
      <c r="A17" s="40" t="s">
        <v>464</v>
      </c>
      <c r="B17" s="40"/>
      <c r="C17" s="40"/>
      <c r="D17" s="41"/>
      <c r="E17" s="41"/>
      <c r="F17" s="41"/>
      <c r="G17" s="4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f t="shared" si="0"/>
        <v>0</v>
      </c>
    </row>
    <row r="18" spans="1:32">
      <c r="A18" s="40" t="s">
        <v>465</v>
      </c>
      <c r="B18" s="40"/>
      <c r="C18" s="40"/>
      <c r="D18" s="41"/>
      <c r="E18" s="41"/>
      <c r="F18" s="41"/>
      <c r="G18" s="4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f t="shared" si="0"/>
        <v>0</v>
      </c>
    </row>
    <row r="19" spans="1:32">
      <c r="A19" s="40" t="s">
        <v>466</v>
      </c>
      <c r="B19" s="40"/>
      <c r="C19" s="40"/>
      <c r="D19" s="41"/>
      <c r="E19" s="41"/>
      <c r="F19" s="41"/>
      <c r="G19" s="4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f t="shared" si="0"/>
        <v>0</v>
      </c>
    </row>
    <row r="20" spans="1:32">
      <c r="A20" s="40" t="s">
        <v>467</v>
      </c>
      <c r="B20" s="40"/>
      <c r="C20" s="40"/>
      <c r="D20" s="41"/>
      <c r="E20" s="41"/>
      <c r="F20" s="41"/>
      <c r="G20" s="4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f t="shared" ref="AF20:AF67" si="1">SUM(B20:AE20)</f>
        <v>0</v>
      </c>
    </row>
    <row r="21" spans="1:32">
      <c r="A21" s="40" t="s">
        <v>468</v>
      </c>
      <c r="B21" s="3"/>
      <c r="C21" s="3"/>
      <c r="D21" s="3"/>
      <c r="E21" s="3"/>
      <c r="F21" s="3"/>
      <c r="G21" s="4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f>SUM(B21:AE21)</f>
        <v>0</v>
      </c>
    </row>
    <row r="22" spans="1:32">
      <c r="A22" s="40" t="s">
        <v>469</v>
      </c>
      <c r="B22" s="40"/>
      <c r="C22" s="40"/>
      <c r="D22" s="41"/>
      <c r="E22" s="41"/>
      <c r="F22" s="41"/>
      <c r="G22" s="4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>
        <f t="shared" si="1"/>
        <v>0</v>
      </c>
    </row>
    <row r="23" spans="1:32">
      <c r="A23" s="40" t="s">
        <v>470</v>
      </c>
      <c r="B23" s="40"/>
      <c r="C23" s="40"/>
      <c r="D23" s="41"/>
      <c r="E23" s="41"/>
      <c r="F23" s="41"/>
      <c r="G23" s="4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f t="shared" si="1"/>
        <v>0</v>
      </c>
    </row>
    <row r="24" spans="1:32">
      <c r="A24" s="40" t="s">
        <v>471</v>
      </c>
      <c r="B24" s="40"/>
      <c r="C24" s="40"/>
      <c r="D24" s="41"/>
      <c r="E24" s="41"/>
      <c r="F24" s="41"/>
      <c r="G24" s="4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>
        <f t="shared" si="1"/>
        <v>0</v>
      </c>
    </row>
    <row r="25" spans="1:32">
      <c r="A25" s="40" t="s">
        <v>472</v>
      </c>
      <c r="B25" s="40"/>
      <c r="C25" s="40"/>
      <c r="D25" s="41"/>
      <c r="E25" s="41"/>
      <c r="F25" s="41"/>
      <c r="G25" s="4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>
        <f t="shared" si="1"/>
        <v>0</v>
      </c>
    </row>
    <row r="26" spans="1:32">
      <c r="A26" s="40" t="s">
        <v>473</v>
      </c>
      <c r="B26" s="40"/>
      <c r="C26" s="40"/>
      <c r="D26" s="41"/>
      <c r="E26" s="41"/>
      <c r="F26" s="41"/>
      <c r="G26" s="4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>
        <f t="shared" si="1"/>
        <v>0</v>
      </c>
    </row>
    <row r="27" spans="1:32">
      <c r="A27" s="40" t="s">
        <v>474</v>
      </c>
      <c r="B27" s="40"/>
      <c r="C27" s="40"/>
      <c r="D27" s="41"/>
      <c r="E27" s="41"/>
      <c r="F27" s="41"/>
      <c r="G27" s="4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>
        <f t="shared" si="1"/>
        <v>0</v>
      </c>
    </row>
    <row r="28" spans="1:32">
      <c r="A28" s="40" t="s">
        <v>475</v>
      </c>
      <c r="B28" s="40"/>
      <c r="C28" s="40"/>
      <c r="D28" s="41"/>
      <c r="E28" s="41"/>
      <c r="F28" s="41"/>
      <c r="G28" s="4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>
        <f t="shared" si="1"/>
        <v>0</v>
      </c>
    </row>
    <row r="29" spans="1:32">
      <c r="A29" s="40" t="s">
        <v>476</v>
      </c>
      <c r="B29" s="40"/>
      <c r="C29" s="40"/>
      <c r="D29" s="41"/>
      <c r="E29" s="41"/>
      <c r="F29" s="41"/>
      <c r="G29" s="4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>
        <f t="shared" si="1"/>
        <v>0</v>
      </c>
    </row>
    <row r="30" spans="1:32">
      <c r="A30" s="40" t="s">
        <v>336</v>
      </c>
      <c r="B30" s="40"/>
      <c r="C30" s="40"/>
      <c r="D30" s="41"/>
      <c r="E30" s="41"/>
      <c r="F30" s="41"/>
      <c r="G30" s="4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>
        <f t="shared" si="1"/>
        <v>0</v>
      </c>
    </row>
    <row r="31" spans="1:32">
      <c r="A31" s="40" t="s">
        <v>337</v>
      </c>
      <c r="B31" s="40"/>
      <c r="C31" s="40"/>
      <c r="D31" s="41"/>
      <c r="E31" s="41"/>
      <c r="F31" s="41"/>
      <c r="G31" s="4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>
        <f t="shared" si="1"/>
        <v>0</v>
      </c>
    </row>
    <row r="32" spans="1:32">
      <c r="A32" s="40" t="s">
        <v>338</v>
      </c>
      <c r="B32" s="40"/>
      <c r="C32" s="40"/>
      <c r="D32" s="41"/>
      <c r="E32" s="41"/>
      <c r="F32" s="41"/>
      <c r="G32" s="4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>
        <f t="shared" si="1"/>
        <v>0</v>
      </c>
    </row>
    <row r="33" spans="1:32">
      <c r="A33" s="40" t="s">
        <v>339</v>
      </c>
      <c r="B33" s="40"/>
      <c r="C33" s="40"/>
      <c r="D33" s="41"/>
      <c r="E33" s="41"/>
      <c r="F33" s="41"/>
      <c r="G33" s="4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>
        <f t="shared" si="1"/>
        <v>0</v>
      </c>
    </row>
    <row r="34" spans="1:32">
      <c r="A34" s="40" t="s">
        <v>340</v>
      </c>
      <c r="B34" s="40"/>
      <c r="C34" s="40"/>
      <c r="D34" s="41"/>
      <c r="E34" s="41"/>
      <c r="F34" s="41"/>
      <c r="G34" s="4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>
        <f t="shared" si="1"/>
        <v>0</v>
      </c>
    </row>
    <row r="35" spans="1:32">
      <c r="A35" s="40" t="s">
        <v>341</v>
      </c>
      <c r="B35" s="40"/>
      <c r="C35" s="40"/>
      <c r="D35" s="41"/>
      <c r="E35" s="41"/>
      <c r="F35" s="41"/>
      <c r="G35" s="4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>
        <f t="shared" si="1"/>
        <v>0</v>
      </c>
    </row>
    <row r="36" spans="1:32">
      <c r="A36" s="40" t="s">
        <v>342</v>
      </c>
      <c r="B36" s="40"/>
      <c r="C36" s="40"/>
      <c r="D36" s="41"/>
      <c r="E36" s="41"/>
      <c r="F36" s="41"/>
      <c r="G36" s="4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>
        <f t="shared" si="1"/>
        <v>0</v>
      </c>
    </row>
    <row r="37" spans="1:32">
      <c r="A37" s="40" t="s">
        <v>343</v>
      </c>
      <c r="B37" s="40"/>
      <c r="C37" s="40"/>
      <c r="D37" s="41"/>
      <c r="E37" s="41"/>
      <c r="F37" s="41"/>
      <c r="G37" s="4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>
        <f t="shared" si="1"/>
        <v>0</v>
      </c>
    </row>
    <row r="38" spans="1:32">
      <c r="A38" s="40" t="s">
        <v>344</v>
      </c>
      <c r="B38" s="40"/>
      <c r="C38" s="40"/>
      <c r="D38" s="41"/>
      <c r="E38" s="41"/>
      <c r="F38" s="41"/>
      <c r="G38" s="4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>
        <f t="shared" si="1"/>
        <v>0</v>
      </c>
    </row>
    <row r="39" spans="1:32">
      <c r="A39" s="40" t="s">
        <v>345</v>
      </c>
      <c r="B39" s="40"/>
      <c r="C39" s="40"/>
      <c r="D39" s="41"/>
      <c r="E39" s="41"/>
      <c r="F39" s="41"/>
      <c r="G39" s="4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>
        <f t="shared" si="1"/>
        <v>0</v>
      </c>
    </row>
    <row r="40" spans="1:32">
      <c r="A40" s="40" t="s">
        <v>346</v>
      </c>
      <c r="B40" s="40"/>
      <c r="C40" s="40"/>
      <c r="D40" s="41"/>
      <c r="E40" s="41"/>
      <c r="F40" s="41"/>
      <c r="G40" s="4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>
        <f t="shared" si="1"/>
        <v>0</v>
      </c>
    </row>
    <row r="41" spans="1:32">
      <c r="A41" s="40" t="s">
        <v>347</v>
      </c>
      <c r="B41" s="40"/>
      <c r="C41" s="40"/>
      <c r="D41" s="41"/>
      <c r="E41" s="41"/>
      <c r="F41" s="41"/>
      <c r="G41" s="4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>
        <f t="shared" si="1"/>
        <v>0</v>
      </c>
    </row>
    <row r="42" spans="1:32">
      <c r="A42" s="40" t="s">
        <v>348</v>
      </c>
      <c r="B42" s="40"/>
      <c r="C42" s="40"/>
      <c r="D42" s="41"/>
      <c r="E42" s="41"/>
      <c r="F42" s="41"/>
      <c r="G42" s="4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>
        <f t="shared" si="1"/>
        <v>0</v>
      </c>
    </row>
    <row r="43" spans="1:32">
      <c r="A43" s="40" t="s">
        <v>349</v>
      </c>
      <c r="B43" s="40"/>
      <c r="C43" s="40"/>
      <c r="D43" s="41"/>
      <c r="E43" s="41"/>
      <c r="F43" s="41"/>
      <c r="G43" s="4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>
        <f t="shared" si="1"/>
        <v>0</v>
      </c>
    </row>
    <row r="44" spans="1:32">
      <c r="A44" s="40" t="s">
        <v>350</v>
      </c>
      <c r="B44" s="40"/>
      <c r="C44" s="40"/>
      <c r="D44" s="41"/>
      <c r="E44" s="41"/>
      <c r="F44" s="41"/>
      <c r="G44" s="4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>
        <f t="shared" si="1"/>
        <v>0</v>
      </c>
    </row>
    <row r="45" spans="1:32">
      <c r="A45" s="40" t="s">
        <v>351</v>
      </c>
      <c r="B45" s="40"/>
      <c r="C45" s="40"/>
      <c r="D45" s="41"/>
      <c r="E45" s="41"/>
      <c r="F45" s="41"/>
      <c r="G45" s="4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>
        <f t="shared" si="1"/>
        <v>0</v>
      </c>
    </row>
    <row r="46" spans="1:32">
      <c r="A46" s="40" t="s">
        <v>352</v>
      </c>
      <c r="B46" s="40"/>
      <c r="C46" s="40"/>
      <c r="D46" s="41"/>
      <c r="E46" s="41"/>
      <c r="F46" s="41"/>
      <c r="G46" s="4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>
        <f t="shared" si="1"/>
        <v>0</v>
      </c>
    </row>
    <row r="47" spans="1:32">
      <c r="A47" s="40" t="s">
        <v>353</v>
      </c>
      <c r="B47" s="40"/>
      <c r="C47" s="40"/>
      <c r="D47" s="41"/>
      <c r="E47" s="41"/>
      <c r="F47" s="41"/>
      <c r="G47" s="4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>
        <f t="shared" si="1"/>
        <v>0</v>
      </c>
    </row>
    <row r="48" spans="1:32">
      <c r="A48" s="40" t="s">
        <v>354</v>
      </c>
      <c r="B48" s="40"/>
      <c r="C48" s="40"/>
      <c r="D48" s="41"/>
      <c r="E48" s="41"/>
      <c r="F48" s="41"/>
      <c r="G48" s="4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>
        <f t="shared" si="1"/>
        <v>0</v>
      </c>
    </row>
    <row r="49" spans="1:32">
      <c r="A49" s="40" t="s">
        <v>355</v>
      </c>
      <c r="B49" s="40"/>
      <c r="C49" s="40"/>
      <c r="D49" s="41"/>
      <c r="E49" s="41"/>
      <c r="F49" s="41"/>
      <c r="G49" s="4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>
        <f t="shared" si="1"/>
        <v>0</v>
      </c>
    </row>
    <row r="50" spans="1:32">
      <c r="A50" s="40" t="s">
        <v>356</v>
      </c>
      <c r="B50" s="40"/>
      <c r="C50" s="40"/>
      <c r="D50" s="41"/>
      <c r="E50" s="41"/>
      <c r="F50" s="41"/>
      <c r="G50" s="4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>
        <f t="shared" si="1"/>
        <v>0</v>
      </c>
    </row>
    <row r="51" spans="1:32">
      <c r="A51" s="40" t="s">
        <v>357</v>
      </c>
      <c r="B51" s="40"/>
      <c r="C51" s="40"/>
      <c r="D51" s="41"/>
      <c r="E51" s="41"/>
      <c r="F51" s="41"/>
      <c r="G51" s="4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>
        <f t="shared" si="1"/>
        <v>0</v>
      </c>
    </row>
    <row r="52" spans="1:32">
      <c r="A52" s="40" t="s">
        <v>358</v>
      </c>
      <c r="B52" s="40"/>
      <c r="C52" s="40"/>
      <c r="D52" s="41"/>
      <c r="E52" s="41"/>
      <c r="F52" s="41"/>
      <c r="G52" s="4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>
        <f t="shared" si="1"/>
        <v>0</v>
      </c>
    </row>
    <row r="53" spans="1:32">
      <c r="A53" s="40" t="s">
        <v>359</v>
      </c>
      <c r="B53" s="40"/>
      <c r="C53" s="40"/>
      <c r="D53" s="41"/>
      <c r="E53" s="41"/>
      <c r="F53" s="41"/>
      <c r="G53" s="4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>
        <f t="shared" si="1"/>
        <v>0</v>
      </c>
    </row>
    <row r="54" spans="1:32">
      <c r="A54" s="40" t="s">
        <v>360</v>
      </c>
      <c r="B54" s="40"/>
      <c r="C54" s="40"/>
      <c r="D54" s="41"/>
      <c r="E54" s="41"/>
      <c r="F54" s="41"/>
      <c r="G54" s="4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>
        <f t="shared" si="1"/>
        <v>0</v>
      </c>
    </row>
    <row r="55" spans="1:32">
      <c r="A55" s="40" t="s">
        <v>361</v>
      </c>
      <c r="B55" s="40"/>
      <c r="C55" s="40"/>
      <c r="D55" s="41"/>
      <c r="E55" s="41"/>
      <c r="F55" s="41"/>
      <c r="G55" s="4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>
        <f t="shared" si="1"/>
        <v>0</v>
      </c>
    </row>
    <row r="56" spans="1:32">
      <c r="A56" s="40" t="s">
        <v>362</v>
      </c>
      <c r="B56" s="40"/>
      <c r="C56" s="40"/>
      <c r="D56" s="41"/>
      <c r="E56" s="41"/>
      <c r="F56" s="41"/>
      <c r="G56" s="4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>
        <f t="shared" si="1"/>
        <v>0</v>
      </c>
    </row>
    <row r="57" spans="1:32">
      <c r="A57" s="40" t="s">
        <v>363</v>
      </c>
      <c r="B57" s="40"/>
      <c r="C57" s="40"/>
      <c r="D57" s="41"/>
      <c r="E57" s="41"/>
      <c r="F57" s="41"/>
      <c r="G57" s="4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>
        <f t="shared" si="1"/>
        <v>0</v>
      </c>
    </row>
    <row r="58" spans="1:32">
      <c r="A58" s="40" t="s">
        <v>364</v>
      </c>
      <c r="B58" s="40"/>
      <c r="C58" s="40"/>
      <c r="D58" s="41"/>
      <c r="E58" s="41"/>
      <c r="F58" s="41"/>
      <c r="G58" s="4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>
        <f t="shared" si="1"/>
        <v>0</v>
      </c>
    </row>
    <row r="59" spans="1:32">
      <c r="A59" s="40" t="s">
        <v>365</v>
      </c>
      <c r="B59" s="40"/>
      <c r="C59" s="40"/>
      <c r="D59" s="41"/>
      <c r="E59" s="41"/>
      <c r="F59" s="41"/>
      <c r="G59" s="4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>
        <f t="shared" si="1"/>
        <v>0</v>
      </c>
    </row>
    <row r="60" spans="1:32">
      <c r="A60" s="40" t="s">
        <v>366</v>
      </c>
      <c r="B60" s="40"/>
      <c r="C60" s="40"/>
      <c r="D60" s="41"/>
      <c r="E60" s="41"/>
      <c r="F60" s="41"/>
      <c r="G60" s="4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>
        <f t="shared" si="1"/>
        <v>0</v>
      </c>
    </row>
    <row r="61" spans="1:32">
      <c r="A61" s="40" t="s">
        <v>367</v>
      </c>
      <c r="B61" s="40"/>
      <c r="C61" s="40"/>
      <c r="D61" s="41"/>
      <c r="E61" s="41"/>
      <c r="F61" s="41"/>
      <c r="G61" s="4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>
        <f t="shared" si="1"/>
        <v>0</v>
      </c>
    </row>
    <row r="62" spans="1:32">
      <c r="A62" s="40" t="s">
        <v>368</v>
      </c>
      <c r="B62" s="40"/>
      <c r="C62" s="40"/>
      <c r="D62" s="41"/>
      <c r="E62" s="41"/>
      <c r="F62" s="41"/>
      <c r="G62" s="4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>
        <f t="shared" si="1"/>
        <v>0</v>
      </c>
    </row>
    <row r="63" spans="1:32">
      <c r="A63" s="40" t="s">
        <v>369</v>
      </c>
      <c r="B63" s="40"/>
      <c r="C63" s="40"/>
      <c r="D63" s="41"/>
      <c r="E63" s="41"/>
      <c r="F63" s="41"/>
      <c r="G63" s="4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>
        <f t="shared" si="1"/>
        <v>0</v>
      </c>
    </row>
    <row r="64" spans="1:32">
      <c r="A64" s="40" t="s">
        <v>370</v>
      </c>
      <c r="B64" s="40"/>
      <c r="C64" s="40"/>
      <c r="D64" s="41"/>
      <c r="E64" s="41"/>
      <c r="F64" s="41"/>
      <c r="G64" s="4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>
        <f t="shared" si="1"/>
        <v>0</v>
      </c>
    </row>
    <row r="65" spans="1:32">
      <c r="A65" s="40" t="s">
        <v>371</v>
      </c>
      <c r="B65" s="40"/>
      <c r="C65" s="40"/>
      <c r="D65" s="41"/>
      <c r="E65" s="41"/>
      <c r="F65" s="41"/>
      <c r="G65" s="4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>
        <f t="shared" si="1"/>
        <v>0</v>
      </c>
    </row>
    <row r="66" spans="1:32">
      <c r="A66" s="40" t="s">
        <v>372</v>
      </c>
      <c r="B66" s="40"/>
      <c r="C66" s="40"/>
      <c r="D66" s="41"/>
      <c r="E66" s="41"/>
      <c r="F66" s="41"/>
      <c r="G66" s="4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>
        <f t="shared" si="1"/>
        <v>0</v>
      </c>
    </row>
    <row r="67" spans="1:32">
      <c r="A67" s="40" t="s">
        <v>373</v>
      </c>
      <c r="B67" s="40"/>
      <c r="C67" s="40"/>
      <c r="D67" s="41"/>
      <c r="E67" s="41"/>
      <c r="F67" s="41"/>
      <c r="G67" s="4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>
        <f t="shared" si="1"/>
        <v>0</v>
      </c>
    </row>
    <row r="68" spans="1:32">
      <c r="A68" s="40" t="s">
        <v>374</v>
      </c>
      <c r="B68" s="40"/>
      <c r="C68" s="40"/>
      <c r="D68" s="41"/>
      <c r="E68" s="41"/>
      <c r="F68" s="41"/>
      <c r="G68" s="4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>
        <f t="shared" ref="AF68:AF131" si="2">SUM(B68:AE68)</f>
        <v>0</v>
      </c>
    </row>
    <row r="69" spans="1:32">
      <c r="A69" s="40" t="s">
        <v>375</v>
      </c>
      <c r="B69" s="40"/>
      <c r="C69" s="40"/>
      <c r="D69" s="41"/>
      <c r="E69" s="41"/>
      <c r="F69" s="41"/>
      <c r="G69" s="4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>
        <f t="shared" si="2"/>
        <v>0</v>
      </c>
    </row>
    <row r="70" spans="1:32">
      <c r="A70" s="40" t="s">
        <v>376</v>
      </c>
      <c r="B70" s="40"/>
      <c r="C70" s="40"/>
      <c r="D70" s="41"/>
      <c r="E70" s="41"/>
      <c r="F70" s="41"/>
      <c r="G70" s="4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>
        <f t="shared" si="2"/>
        <v>0</v>
      </c>
    </row>
    <row r="71" spans="1:32">
      <c r="A71" s="40" t="s">
        <v>377</v>
      </c>
      <c r="B71" s="40"/>
      <c r="C71" s="40"/>
      <c r="D71" s="41"/>
      <c r="E71" s="41"/>
      <c r="F71" s="41"/>
      <c r="G71" s="4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>
        <f t="shared" si="2"/>
        <v>0</v>
      </c>
    </row>
    <row r="72" spans="1:32">
      <c r="A72" s="40" t="s">
        <v>378</v>
      </c>
      <c r="B72" s="40"/>
      <c r="C72" s="40"/>
      <c r="D72" s="41"/>
      <c r="E72" s="41"/>
      <c r="F72" s="41"/>
      <c r="G72" s="4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>
        <f t="shared" si="2"/>
        <v>0</v>
      </c>
    </row>
    <row r="73" spans="1:32">
      <c r="A73" s="40" t="s">
        <v>379</v>
      </c>
      <c r="B73" s="40"/>
      <c r="C73" s="40"/>
      <c r="D73" s="41"/>
      <c r="E73" s="41"/>
      <c r="F73" s="41"/>
      <c r="G73" s="4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>
        <f t="shared" si="2"/>
        <v>0</v>
      </c>
    </row>
    <row r="74" spans="1:32">
      <c r="A74" s="40" t="s">
        <v>380</v>
      </c>
      <c r="B74" s="40"/>
      <c r="C74" s="40"/>
      <c r="D74" s="41"/>
      <c r="E74" s="41"/>
      <c r="F74" s="41"/>
      <c r="G74" s="4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>
        <f t="shared" si="2"/>
        <v>0</v>
      </c>
    </row>
    <row r="75" spans="1:32">
      <c r="A75" s="40" t="s">
        <v>381</v>
      </c>
      <c r="B75" s="40"/>
      <c r="C75" s="40"/>
      <c r="D75" s="41"/>
      <c r="E75" s="41"/>
      <c r="F75" s="41"/>
      <c r="G75" s="4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>
        <f t="shared" si="2"/>
        <v>0</v>
      </c>
    </row>
    <row r="76" spans="1:32">
      <c r="A76" s="40" t="s">
        <v>382</v>
      </c>
      <c r="B76" s="40"/>
      <c r="C76" s="40"/>
      <c r="D76" s="41"/>
      <c r="E76" s="41"/>
      <c r="F76" s="41"/>
      <c r="G76" s="4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>
        <f t="shared" si="2"/>
        <v>0</v>
      </c>
    </row>
    <row r="77" spans="1:32">
      <c r="A77" s="40" t="s">
        <v>383</v>
      </c>
      <c r="B77" s="40"/>
      <c r="C77" s="40"/>
      <c r="D77" s="41"/>
      <c r="E77" s="41"/>
      <c r="F77" s="41"/>
      <c r="G77" s="4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>
        <f t="shared" si="2"/>
        <v>0</v>
      </c>
    </row>
    <row r="78" spans="1:32">
      <c r="A78" s="40" t="s">
        <v>384</v>
      </c>
      <c r="B78" s="40"/>
      <c r="C78" s="40"/>
      <c r="D78" s="41"/>
      <c r="E78" s="41"/>
      <c r="F78" s="41"/>
      <c r="G78" s="4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>
        <f t="shared" si="2"/>
        <v>0</v>
      </c>
    </row>
    <row r="79" spans="1:32">
      <c r="A79" s="40" t="s">
        <v>385</v>
      </c>
      <c r="B79" s="40"/>
      <c r="C79" s="40"/>
      <c r="D79" s="41"/>
      <c r="E79" s="41"/>
      <c r="F79" s="41"/>
      <c r="G79" s="4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>
        <f t="shared" si="2"/>
        <v>0</v>
      </c>
    </row>
    <row r="80" spans="1:32">
      <c r="A80" s="40" t="s">
        <v>386</v>
      </c>
      <c r="B80" s="40"/>
      <c r="C80" s="40"/>
      <c r="D80" s="41"/>
      <c r="E80" s="41"/>
      <c r="F80" s="41"/>
      <c r="G80" s="4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>
        <f t="shared" si="2"/>
        <v>0</v>
      </c>
    </row>
    <row r="81" spans="1:32">
      <c r="A81" s="40" t="s">
        <v>387</v>
      </c>
      <c r="B81" s="40"/>
      <c r="C81" s="40"/>
      <c r="D81" s="41"/>
      <c r="E81" s="41"/>
      <c r="F81" s="41"/>
      <c r="G81" s="4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>
        <f t="shared" si="2"/>
        <v>0</v>
      </c>
    </row>
    <row r="82" spans="1:32">
      <c r="A82" s="40" t="s">
        <v>388</v>
      </c>
      <c r="B82" s="40"/>
      <c r="C82" s="40"/>
      <c r="D82" s="41"/>
      <c r="E82" s="41"/>
      <c r="F82" s="41"/>
      <c r="G82" s="4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>
        <f t="shared" si="2"/>
        <v>0</v>
      </c>
    </row>
    <row r="83" spans="1:32">
      <c r="A83" s="40" t="s">
        <v>389</v>
      </c>
      <c r="B83" s="40"/>
      <c r="C83" s="40"/>
      <c r="D83" s="41"/>
      <c r="E83" s="41"/>
      <c r="F83" s="41"/>
      <c r="G83" s="4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>
        <f t="shared" si="2"/>
        <v>0</v>
      </c>
    </row>
    <row r="84" spans="1:32">
      <c r="A84" s="40" t="s">
        <v>390</v>
      </c>
      <c r="B84" s="40"/>
      <c r="C84" s="40"/>
      <c r="D84" s="41"/>
      <c r="E84" s="41"/>
      <c r="F84" s="41"/>
      <c r="G84" s="4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>
        <f t="shared" si="2"/>
        <v>0</v>
      </c>
    </row>
    <row r="85" spans="1:32">
      <c r="A85" s="40" t="s">
        <v>391</v>
      </c>
      <c r="B85" s="40"/>
      <c r="C85" s="40"/>
      <c r="D85" s="41"/>
      <c r="E85" s="41"/>
      <c r="F85" s="41"/>
      <c r="G85" s="4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>
        <f t="shared" si="2"/>
        <v>0</v>
      </c>
    </row>
    <row r="86" spans="1:32">
      <c r="A86" s="40" t="s">
        <v>392</v>
      </c>
      <c r="B86" s="40"/>
      <c r="C86" s="40"/>
      <c r="D86" s="41"/>
      <c r="E86" s="41"/>
      <c r="F86" s="41"/>
      <c r="G86" s="4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>
        <f t="shared" si="2"/>
        <v>0</v>
      </c>
    </row>
    <row r="87" spans="1:32">
      <c r="A87" s="40" t="s">
        <v>393</v>
      </c>
      <c r="B87" s="40"/>
      <c r="C87" s="40"/>
      <c r="D87" s="41"/>
      <c r="E87" s="41"/>
      <c r="F87" s="41"/>
      <c r="G87" s="4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>
        <f t="shared" si="2"/>
        <v>0</v>
      </c>
    </row>
    <row r="88" spans="1:32">
      <c r="A88" s="40" t="s">
        <v>394</v>
      </c>
      <c r="B88" s="40"/>
      <c r="C88" s="40"/>
      <c r="D88" s="41"/>
      <c r="E88" s="41"/>
      <c r="F88" s="41"/>
      <c r="G88" s="4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>
        <f t="shared" si="2"/>
        <v>0</v>
      </c>
    </row>
    <row r="89" spans="1:32">
      <c r="A89" s="40" t="s">
        <v>395</v>
      </c>
      <c r="B89" s="40"/>
      <c r="C89" s="40"/>
      <c r="D89" s="41"/>
      <c r="E89" s="41"/>
      <c r="F89" s="41"/>
      <c r="G89" s="4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>
        <f t="shared" si="2"/>
        <v>0</v>
      </c>
    </row>
    <row r="90" spans="1:32">
      <c r="A90" s="40" t="s">
        <v>396</v>
      </c>
      <c r="B90" s="40"/>
      <c r="C90" s="40"/>
      <c r="D90" s="41"/>
      <c r="E90" s="41"/>
      <c r="F90" s="41"/>
      <c r="G90" s="4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>
        <f t="shared" si="2"/>
        <v>0</v>
      </c>
    </row>
    <row r="91" spans="1:32">
      <c r="A91" s="40" t="s">
        <v>397</v>
      </c>
      <c r="B91" s="40"/>
      <c r="C91" s="40"/>
      <c r="D91" s="41"/>
      <c r="E91" s="41"/>
      <c r="F91" s="41"/>
      <c r="G91" s="4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>
        <f t="shared" si="2"/>
        <v>0</v>
      </c>
    </row>
    <row r="92" spans="1:32">
      <c r="A92" s="40" t="s">
        <v>398</v>
      </c>
      <c r="B92" s="40"/>
      <c r="C92" s="40"/>
      <c r="D92" s="41"/>
      <c r="E92" s="41"/>
      <c r="F92" s="41"/>
      <c r="G92" s="4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>
        <f t="shared" si="2"/>
        <v>0</v>
      </c>
    </row>
    <row r="93" spans="1:32">
      <c r="A93" s="40" t="s">
        <v>399</v>
      </c>
      <c r="B93" s="40"/>
      <c r="C93" s="40"/>
      <c r="D93" s="41"/>
      <c r="E93" s="41"/>
      <c r="F93" s="41"/>
      <c r="G93" s="4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>
        <f t="shared" si="2"/>
        <v>0</v>
      </c>
    </row>
    <row r="94" spans="1:32">
      <c r="A94" s="40" t="s">
        <v>400</v>
      </c>
      <c r="B94" s="40"/>
      <c r="C94" s="40"/>
      <c r="D94" s="41"/>
      <c r="E94" s="41"/>
      <c r="F94" s="41"/>
      <c r="G94" s="4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>
        <f t="shared" si="2"/>
        <v>0</v>
      </c>
    </row>
    <row r="95" spans="1:32">
      <c r="A95" s="40" t="s">
        <v>401</v>
      </c>
      <c r="B95" s="40"/>
      <c r="C95" s="40"/>
      <c r="D95" s="41"/>
      <c r="E95" s="41"/>
      <c r="F95" s="41"/>
      <c r="G95" s="4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>
        <f t="shared" si="2"/>
        <v>0</v>
      </c>
    </row>
    <row r="96" spans="1:32">
      <c r="A96" s="40" t="s">
        <v>402</v>
      </c>
      <c r="B96" s="40"/>
      <c r="C96" s="40"/>
      <c r="D96" s="41"/>
      <c r="E96" s="41"/>
      <c r="F96" s="41"/>
      <c r="G96" s="4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>
        <f t="shared" si="2"/>
        <v>0</v>
      </c>
    </row>
    <row r="97" spans="1:32">
      <c r="A97" s="40" t="s">
        <v>403</v>
      </c>
      <c r="B97" s="40"/>
      <c r="C97" s="40"/>
      <c r="D97" s="41"/>
      <c r="E97" s="41"/>
      <c r="F97" s="41"/>
      <c r="G97" s="4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>
        <f t="shared" si="2"/>
        <v>0</v>
      </c>
    </row>
    <row r="98" spans="1:32">
      <c r="A98" s="40" t="s">
        <v>404</v>
      </c>
      <c r="B98" s="40"/>
      <c r="C98" s="40"/>
      <c r="D98" s="41"/>
      <c r="E98" s="41"/>
      <c r="F98" s="41"/>
      <c r="G98" s="4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>
        <f t="shared" si="2"/>
        <v>0</v>
      </c>
    </row>
    <row r="99" spans="1:32">
      <c r="A99" s="40" t="s">
        <v>405</v>
      </c>
      <c r="B99" s="40"/>
      <c r="C99" s="40"/>
      <c r="D99" s="41"/>
      <c r="E99" s="41"/>
      <c r="F99" s="41"/>
      <c r="G99" s="4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>
        <f t="shared" si="2"/>
        <v>0</v>
      </c>
    </row>
    <row r="100" spans="1:32">
      <c r="A100" s="40" t="s">
        <v>406</v>
      </c>
      <c r="B100" s="40"/>
      <c r="C100" s="40"/>
      <c r="D100" s="41"/>
      <c r="E100" s="41"/>
      <c r="F100" s="41"/>
      <c r="G100" s="4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>
        <f t="shared" si="2"/>
        <v>0</v>
      </c>
    </row>
    <row r="101" spans="1:32">
      <c r="A101" s="40" t="s">
        <v>407</v>
      </c>
      <c r="B101" s="40"/>
      <c r="C101" s="40"/>
      <c r="D101" s="41"/>
      <c r="E101" s="41"/>
      <c r="F101" s="41"/>
      <c r="G101" s="4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>
        <f t="shared" si="2"/>
        <v>0</v>
      </c>
    </row>
    <row r="102" spans="1:32">
      <c r="A102" s="40" t="s">
        <v>408</v>
      </c>
      <c r="B102" s="40"/>
      <c r="C102" s="40"/>
      <c r="D102" s="41"/>
      <c r="E102" s="41"/>
      <c r="F102" s="41"/>
      <c r="G102" s="4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>
        <f t="shared" si="2"/>
        <v>0</v>
      </c>
    </row>
    <row r="103" spans="1:32">
      <c r="A103" s="40" t="s">
        <v>409</v>
      </c>
      <c r="B103" s="40"/>
      <c r="C103" s="40"/>
      <c r="D103" s="41"/>
      <c r="E103" s="41"/>
      <c r="F103" s="41"/>
      <c r="G103" s="4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>
        <f t="shared" si="2"/>
        <v>0</v>
      </c>
    </row>
    <row r="104" spans="1:32">
      <c r="A104" s="40" t="s">
        <v>410</v>
      </c>
      <c r="B104" s="40"/>
      <c r="C104" s="40"/>
      <c r="D104" s="41"/>
      <c r="E104" s="41"/>
      <c r="F104" s="41"/>
      <c r="G104" s="4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>
        <f t="shared" si="2"/>
        <v>0</v>
      </c>
    </row>
    <row r="105" spans="1:32">
      <c r="A105" s="40" t="s">
        <v>411</v>
      </c>
      <c r="B105" s="40"/>
      <c r="C105" s="40"/>
      <c r="D105" s="41"/>
      <c r="E105" s="41"/>
      <c r="F105" s="41"/>
      <c r="G105" s="4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>
        <f t="shared" si="2"/>
        <v>0</v>
      </c>
    </row>
    <row r="106" spans="1:32">
      <c r="A106" s="40" t="s">
        <v>412</v>
      </c>
      <c r="B106" s="40"/>
      <c r="C106" s="40"/>
      <c r="D106" s="41"/>
      <c r="E106" s="41"/>
      <c r="F106" s="41"/>
      <c r="G106" s="4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>
        <f t="shared" si="2"/>
        <v>0</v>
      </c>
    </row>
    <row r="107" spans="1:32">
      <c r="A107" s="40" t="s">
        <v>413</v>
      </c>
      <c r="B107" s="40"/>
      <c r="C107" s="40"/>
      <c r="D107" s="41"/>
      <c r="E107" s="41"/>
      <c r="F107" s="41"/>
      <c r="G107" s="4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>
        <f t="shared" si="2"/>
        <v>0</v>
      </c>
    </row>
    <row r="108" spans="1:32">
      <c r="A108" s="40" t="s">
        <v>414</v>
      </c>
      <c r="B108" s="40"/>
      <c r="C108" s="40"/>
      <c r="D108" s="41"/>
      <c r="E108" s="41"/>
      <c r="F108" s="41"/>
      <c r="G108" s="4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>
        <f t="shared" si="2"/>
        <v>0</v>
      </c>
    </row>
    <row r="109" spans="1:32">
      <c r="A109" s="40" t="s">
        <v>415</v>
      </c>
      <c r="B109" s="40"/>
      <c r="C109" s="40"/>
      <c r="D109" s="41"/>
      <c r="E109" s="41"/>
      <c r="F109" s="41"/>
      <c r="G109" s="4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>
        <f t="shared" si="2"/>
        <v>0</v>
      </c>
    </row>
    <row r="110" spans="1:32">
      <c r="A110" s="40" t="s">
        <v>416</v>
      </c>
      <c r="B110" s="40"/>
      <c r="C110" s="40"/>
      <c r="D110" s="41"/>
      <c r="E110" s="41"/>
      <c r="F110" s="41"/>
      <c r="G110" s="4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>
        <f t="shared" si="2"/>
        <v>0</v>
      </c>
    </row>
    <row r="111" spans="1:32">
      <c r="A111" s="40" t="s">
        <v>417</v>
      </c>
      <c r="B111" s="40"/>
      <c r="C111" s="40"/>
      <c r="D111" s="41"/>
      <c r="E111" s="41"/>
      <c r="F111" s="41"/>
      <c r="G111" s="4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>
        <f t="shared" si="2"/>
        <v>0</v>
      </c>
    </row>
    <row r="112" spans="1:32">
      <c r="A112" s="40" t="s">
        <v>418</v>
      </c>
      <c r="B112" s="40"/>
      <c r="C112" s="40"/>
      <c r="D112" s="41"/>
      <c r="E112" s="41"/>
      <c r="F112" s="41"/>
      <c r="G112" s="4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>
        <f t="shared" si="2"/>
        <v>0</v>
      </c>
    </row>
    <row r="113" spans="1:32">
      <c r="A113" s="40" t="s">
        <v>419</v>
      </c>
      <c r="B113" s="40"/>
      <c r="C113" s="40"/>
      <c r="D113" s="41"/>
      <c r="E113" s="41"/>
      <c r="F113" s="41"/>
      <c r="G113" s="4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>
        <f t="shared" si="2"/>
        <v>0</v>
      </c>
    </row>
    <row r="114" spans="1:32">
      <c r="A114" s="40" t="s">
        <v>420</v>
      </c>
      <c r="B114" s="40"/>
      <c r="C114" s="40"/>
      <c r="D114" s="41"/>
      <c r="E114" s="41"/>
      <c r="F114" s="41"/>
      <c r="G114" s="4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>
        <f t="shared" si="2"/>
        <v>0</v>
      </c>
    </row>
    <row r="115" spans="1:32">
      <c r="A115" s="40" t="s">
        <v>421</v>
      </c>
      <c r="B115" s="40"/>
      <c r="C115" s="40"/>
      <c r="D115" s="41"/>
      <c r="E115" s="41"/>
      <c r="F115" s="41"/>
      <c r="G115" s="4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>
        <f t="shared" si="2"/>
        <v>0</v>
      </c>
    </row>
    <row r="116" spans="1:32">
      <c r="A116" s="40" t="s">
        <v>422</v>
      </c>
      <c r="B116" s="40"/>
      <c r="C116" s="40"/>
      <c r="D116" s="41"/>
      <c r="E116" s="41"/>
      <c r="F116" s="41"/>
      <c r="G116" s="4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>
        <f t="shared" si="2"/>
        <v>0</v>
      </c>
    </row>
    <row r="117" spans="1:32">
      <c r="A117" s="40" t="s">
        <v>423</v>
      </c>
      <c r="B117" s="40"/>
      <c r="C117" s="40"/>
      <c r="D117" s="41"/>
      <c r="E117" s="41"/>
      <c r="F117" s="41"/>
      <c r="G117" s="4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>
        <f t="shared" si="2"/>
        <v>0</v>
      </c>
    </row>
    <row r="118" spans="1:32">
      <c r="A118" s="40" t="s">
        <v>424</v>
      </c>
      <c r="B118" s="40"/>
      <c r="C118" s="40"/>
      <c r="D118" s="41"/>
      <c r="E118" s="41"/>
      <c r="F118" s="41"/>
      <c r="G118" s="4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>
        <f t="shared" si="2"/>
        <v>0</v>
      </c>
    </row>
    <row r="119" spans="1:32">
      <c r="A119" s="40" t="s">
        <v>31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>
        <f t="shared" si="2"/>
        <v>0</v>
      </c>
    </row>
    <row r="120" spans="1:32">
      <c r="A120" s="40" t="s">
        <v>32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>
        <f t="shared" si="2"/>
        <v>0</v>
      </c>
    </row>
    <row r="121" spans="1:32">
      <c r="A121" s="40" t="s">
        <v>33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>
        <f t="shared" si="2"/>
        <v>0</v>
      </c>
    </row>
    <row r="122" spans="1:32">
      <c r="A122" s="40" t="s">
        <v>34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>
        <f t="shared" si="2"/>
        <v>0</v>
      </c>
    </row>
    <row r="123" spans="1:32">
      <c r="A123" s="40" t="s">
        <v>35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>
        <f t="shared" si="2"/>
        <v>0</v>
      </c>
    </row>
    <row r="124" spans="1:32">
      <c r="A124" s="40" t="s">
        <v>36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>
        <f t="shared" si="2"/>
        <v>0</v>
      </c>
    </row>
    <row r="125" spans="1:32">
      <c r="A125" s="40" t="s">
        <v>37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>
        <f t="shared" si="2"/>
        <v>0</v>
      </c>
    </row>
    <row r="126" spans="1:32">
      <c r="A126" s="40" t="s">
        <v>38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>
        <f t="shared" si="2"/>
        <v>0</v>
      </c>
    </row>
    <row r="127" spans="1:32">
      <c r="A127" s="40" t="s">
        <v>39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>
        <f t="shared" si="2"/>
        <v>0</v>
      </c>
    </row>
    <row r="128" spans="1:32">
      <c r="A128" s="40" t="s">
        <v>40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>
        <f t="shared" si="2"/>
        <v>0</v>
      </c>
    </row>
    <row r="129" spans="1:32">
      <c r="A129" s="40" t="s">
        <v>41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>
        <f t="shared" si="2"/>
        <v>0</v>
      </c>
    </row>
    <row r="130" spans="1:32">
      <c r="A130" s="40" t="s">
        <v>42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>
        <f t="shared" si="2"/>
        <v>0</v>
      </c>
    </row>
    <row r="131" spans="1:32">
      <c r="A131" s="40" t="s">
        <v>43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>
        <f t="shared" si="2"/>
        <v>0</v>
      </c>
    </row>
    <row r="132" spans="1:32">
      <c r="A132" s="40" t="s">
        <v>44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>
        <f t="shared" ref="AF132:AF195" si="3">SUM(B132:AE132)</f>
        <v>0</v>
      </c>
    </row>
    <row r="133" spans="1:32">
      <c r="A133" s="40" t="s">
        <v>45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>
        <f t="shared" si="3"/>
        <v>0</v>
      </c>
    </row>
    <row r="134" spans="1:32">
      <c r="A134" s="40" t="s">
        <v>46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>
        <f t="shared" si="3"/>
        <v>0</v>
      </c>
    </row>
    <row r="135" spans="1:32">
      <c r="A135" s="40" t="s">
        <v>47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>
        <f t="shared" si="3"/>
        <v>0</v>
      </c>
    </row>
    <row r="136" spans="1:32">
      <c r="A136" s="40" t="s">
        <v>48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>
        <f t="shared" si="3"/>
        <v>0</v>
      </c>
    </row>
    <row r="137" spans="1:32">
      <c r="A137" s="40" t="s">
        <v>49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>
        <f t="shared" si="3"/>
        <v>0</v>
      </c>
    </row>
    <row r="138" spans="1:32">
      <c r="A138" s="40" t="s">
        <v>50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>
        <f t="shared" si="3"/>
        <v>0</v>
      </c>
    </row>
    <row r="139" spans="1:32">
      <c r="A139" s="40" t="s">
        <v>51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>
        <f t="shared" si="3"/>
        <v>0</v>
      </c>
    </row>
    <row r="140" spans="1:32">
      <c r="A140" s="40" t="s">
        <v>52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>
        <f t="shared" si="3"/>
        <v>0</v>
      </c>
    </row>
    <row r="141" spans="1:32">
      <c r="A141" s="40" t="s">
        <v>53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>
        <f t="shared" si="3"/>
        <v>0</v>
      </c>
    </row>
    <row r="142" spans="1:32">
      <c r="A142" s="40" t="s">
        <v>54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>
        <f t="shared" si="3"/>
        <v>0</v>
      </c>
    </row>
    <row r="143" spans="1:32">
      <c r="A143" s="40" t="s">
        <v>55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>
        <f t="shared" si="3"/>
        <v>0</v>
      </c>
    </row>
    <row r="144" spans="1:32">
      <c r="A144" s="40" t="s">
        <v>56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>
        <f t="shared" si="3"/>
        <v>0</v>
      </c>
    </row>
    <row r="145" spans="1:32">
      <c r="A145" s="40" t="s">
        <v>57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>
        <f t="shared" si="3"/>
        <v>0</v>
      </c>
    </row>
    <row r="146" spans="1:32">
      <c r="A146" s="40" t="s">
        <v>58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>
        <f t="shared" si="3"/>
        <v>0</v>
      </c>
    </row>
    <row r="147" spans="1:32">
      <c r="A147" s="40" t="s">
        <v>59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>
        <f t="shared" si="3"/>
        <v>0</v>
      </c>
    </row>
    <row r="148" spans="1:32">
      <c r="A148" s="40" t="s">
        <v>60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>
        <f t="shared" si="3"/>
        <v>0</v>
      </c>
    </row>
    <row r="149" spans="1:32">
      <c r="A149" s="40" t="s">
        <v>61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>
        <f t="shared" si="3"/>
        <v>0</v>
      </c>
    </row>
    <row r="150" spans="1:32">
      <c r="A150" s="40" t="s">
        <v>62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>
        <f t="shared" si="3"/>
        <v>0</v>
      </c>
    </row>
    <row r="151" spans="1:32">
      <c r="A151" s="40" t="s">
        <v>63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>
        <f t="shared" si="3"/>
        <v>0</v>
      </c>
    </row>
    <row r="152" spans="1:32">
      <c r="A152" s="40" t="s">
        <v>64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>
        <f t="shared" si="3"/>
        <v>0</v>
      </c>
    </row>
    <row r="153" spans="1:32">
      <c r="A153" s="40" t="s">
        <v>65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>
        <f t="shared" si="3"/>
        <v>0</v>
      </c>
    </row>
    <row r="154" spans="1:32">
      <c r="A154" s="40" t="s">
        <v>66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>
        <f t="shared" si="3"/>
        <v>0</v>
      </c>
    </row>
    <row r="155" spans="1:32">
      <c r="A155" s="40" t="s">
        <v>67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>
        <f t="shared" si="3"/>
        <v>0</v>
      </c>
    </row>
    <row r="156" spans="1:32">
      <c r="A156" s="40" t="s">
        <v>68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>
        <f t="shared" si="3"/>
        <v>0</v>
      </c>
    </row>
    <row r="157" spans="1:32">
      <c r="A157" s="40" t="s">
        <v>69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>
        <f t="shared" si="3"/>
        <v>0</v>
      </c>
    </row>
    <row r="158" spans="1:32">
      <c r="A158" s="40" t="s">
        <v>70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>
        <f t="shared" si="3"/>
        <v>0</v>
      </c>
    </row>
    <row r="159" spans="1:32">
      <c r="A159" s="40" t="s">
        <v>71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>
        <f t="shared" si="3"/>
        <v>0</v>
      </c>
    </row>
    <row r="160" spans="1:32">
      <c r="A160" s="40" t="s">
        <v>72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>
        <f t="shared" si="3"/>
        <v>0</v>
      </c>
    </row>
    <row r="161" spans="1:32">
      <c r="A161" s="40" t="s">
        <v>73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>
        <f t="shared" si="3"/>
        <v>0</v>
      </c>
    </row>
    <row r="162" spans="1:32">
      <c r="A162" s="40" t="s">
        <v>74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>
        <f t="shared" si="3"/>
        <v>0</v>
      </c>
    </row>
    <row r="163" spans="1:32">
      <c r="A163" s="40" t="s">
        <v>75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>
        <f t="shared" si="3"/>
        <v>0</v>
      </c>
    </row>
    <row r="164" spans="1:32">
      <c r="A164" s="40" t="s">
        <v>76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>
        <f t="shared" si="3"/>
        <v>0</v>
      </c>
    </row>
    <row r="165" spans="1:32">
      <c r="A165" s="40" t="s">
        <v>77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>
        <f t="shared" si="3"/>
        <v>0</v>
      </c>
    </row>
    <row r="166" spans="1:32">
      <c r="A166" s="40" t="s">
        <v>78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>
        <f t="shared" si="3"/>
        <v>0</v>
      </c>
    </row>
    <row r="167" spans="1:32">
      <c r="A167" s="40" t="s">
        <v>79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>
        <f t="shared" si="3"/>
        <v>0</v>
      </c>
    </row>
    <row r="168" spans="1:32">
      <c r="A168" s="40" t="s">
        <v>80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>
        <f t="shared" si="3"/>
        <v>0</v>
      </c>
    </row>
    <row r="169" spans="1:32">
      <c r="A169" s="40" t="s">
        <v>81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>
        <f t="shared" si="3"/>
        <v>0</v>
      </c>
    </row>
    <row r="170" spans="1:32">
      <c r="A170" s="40" t="s">
        <v>82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>
        <f t="shared" si="3"/>
        <v>0</v>
      </c>
    </row>
    <row r="171" spans="1:32">
      <c r="A171" s="40" t="s">
        <v>83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>
        <f t="shared" si="3"/>
        <v>0</v>
      </c>
    </row>
    <row r="172" spans="1:32">
      <c r="A172" s="40" t="s">
        <v>84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>
        <f t="shared" si="3"/>
        <v>0</v>
      </c>
    </row>
    <row r="173" spans="1:32">
      <c r="A173" s="40" t="s">
        <v>85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>
        <f t="shared" si="3"/>
        <v>0</v>
      </c>
    </row>
    <row r="174" spans="1:32">
      <c r="A174" s="40" t="s">
        <v>86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>
        <f t="shared" si="3"/>
        <v>0</v>
      </c>
    </row>
    <row r="175" spans="1:32">
      <c r="A175" s="40" t="s">
        <v>87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>
        <f t="shared" si="3"/>
        <v>0</v>
      </c>
    </row>
    <row r="176" spans="1:32">
      <c r="A176" s="40" t="s">
        <v>88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>
        <f t="shared" si="3"/>
        <v>0</v>
      </c>
    </row>
    <row r="177" spans="1:32">
      <c r="A177" s="40" t="s">
        <v>89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>
        <f t="shared" si="3"/>
        <v>0</v>
      </c>
    </row>
    <row r="178" spans="1:32">
      <c r="A178" s="40" t="s">
        <v>90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>
        <f t="shared" si="3"/>
        <v>0</v>
      </c>
    </row>
    <row r="179" spans="1:32">
      <c r="A179" s="40" t="s">
        <v>91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>
        <f t="shared" si="3"/>
        <v>0</v>
      </c>
    </row>
    <row r="180" spans="1:32">
      <c r="A180" s="40" t="s">
        <v>92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>
        <f t="shared" si="3"/>
        <v>0</v>
      </c>
    </row>
    <row r="181" spans="1:32">
      <c r="A181" s="40" t="s">
        <v>93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>
        <f t="shared" si="3"/>
        <v>0</v>
      </c>
    </row>
    <row r="182" spans="1:32">
      <c r="A182" s="40" t="s">
        <v>94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>
        <f t="shared" si="3"/>
        <v>0</v>
      </c>
    </row>
    <row r="183" spans="1:32">
      <c r="A183" s="40" t="s">
        <v>95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>
        <f t="shared" si="3"/>
        <v>0</v>
      </c>
    </row>
    <row r="184" spans="1:32">
      <c r="A184" s="40" t="s">
        <v>96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>
        <f t="shared" si="3"/>
        <v>0</v>
      </c>
    </row>
    <row r="185" spans="1:32">
      <c r="A185" s="40" t="s">
        <v>97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>
        <f t="shared" si="3"/>
        <v>0</v>
      </c>
    </row>
    <row r="186" spans="1:32">
      <c r="A186" s="40" t="s">
        <v>98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>
        <f t="shared" si="3"/>
        <v>0</v>
      </c>
    </row>
    <row r="187" spans="1:32">
      <c r="A187" s="40" t="s">
        <v>99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>
        <f t="shared" si="3"/>
        <v>0</v>
      </c>
    </row>
    <row r="188" spans="1:32">
      <c r="A188" s="40" t="s">
        <v>100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>
        <f t="shared" si="3"/>
        <v>0</v>
      </c>
    </row>
    <row r="189" spans="1:32">
      <c r="A189" s="40" t="s">
        <v>101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>
        <f t="shared" si="3"/>
        <v>0</v>
      </c>
    </row>
    <row r="190" spans="1:32">
      <c r="A190" s="40" t="s">
        <v>102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>
        <f t="shared" si="3"/>
        <v>0</v>
      </c>
    </row>
    <row r="191" spans="1:32">
      <c r="A191" s="40" t="s">
        <v>103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>
        <f t="shared" si="3"/>
        <v>0</v>
      </c>
    </row>
    <row r="192" spans="1:32">
      <c r="A192" s="40" t="s">
        <v>104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>
        <f t="shared" si="3"/>
        <v>0</v>
      </c>
    </row>
    <row r="193" spans="1:32">
      <c r="A193" s="40" t="s">
        <v>105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>
        <f t="shared" si="3"/>
        <v>0</v>
      </c>
    </row>
    <row r="194" spans="1:32">
      <c r="A194" s="40" t="s">
        <v>106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>
        <f t="shared" si="3"/>
        <v>0</v>
      </c>
    </row>
    <row r="195" spans="1:32">
      <c r="A195" s="40" t="s">
        <v>107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>
        <f t="shared" si="3"/>
        <v>0</v>
      </c>
    </row>
    <row r="196" spans="1:32">
      <c r="A196" s="40" t="s">
        <v>108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>
        <f t="shared" ref="AF196:AF201" si="4">SUM(B196:AE196)</f>
        <v>0</v>
      </c>
    </row>
    <row r="197" spans="1:32">
      <c r="A197" s="40" t="s">
        <v>109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>
        <f t="shared" si="4"/>
        <v>0</v>
      </c>
    </row>
    <row r="198" spans="1:32">
      <c r="A198" s="40" t="s">
        <v>110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>
        <f t="shared" si="4"/>
        <v>0</v>
      </c>
    </row>
    <row r="199" spans="1:32">
      <c r="A199" s="40" t="s">
        <v>111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>
        <f t="shared" si="4"/>
        <v>0</v>
      </c>
    </row>
    <row r="200" spans="1:32">
      <c r="A200" s="40" t="s">
        <v>112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>
        <f t="shared" si="4"/>
        <v>0</v>
      </c>
    </row>
    <row r="201" spans="1:32">
      <c r="A201" s="40" t="s">
        <v>113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>
        <f t="shared" si="4"/>
        <v>0</v>
      </c>
    </row>
    <row r="202" spans="1:32">
      <c r="A202" s="40" t="s">
        <v>114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</sheetData>
  <phoneticPr fontId="2" type="noConversion"/>
  <pageMargins left="0.7" right="0.7" top="0.75" bottom="0.75" header="0.3" footer="0.3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>
    <pageSetUpPr fitToPage="1"/>
  </sheetPr>
  <dimension ref="A2:AE15"/>
  <sheetViews>
    <sheetView workbookViewId="0">
      <selection activeCell="E7" sqref="E7"/>
    </sheetView>
  </sheetViews>
  <sheetFormatPr defaultRowHeight="15"/>
  <cols>
    <col min="1" max="1" width="6.85546875" customWidth="1"/>
    <col min="2" max="31" width="5.7109375" customWidth="1"/>
  </cols>
  <sheetData>
    <row r="2" spans="1:31">
      <c r="A2" s="1"/>
      <c r="B2" s="58" t="s">
        <v>1</v>
      </c>
      <c r="C2" s="58" t="s">
        <v>2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>
      <c r="A3" s="59" t="s">
        <v>209</v>
      </c>
      <c r="B3" s="60">
        <v>1</v>
      </c>
      <c r="C3" s="60">
        <v>0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</row>
    <row r="4" spans="1:31">
      <c r="A4" s="59" t="s">
        <v>210</v>
      </c>
      <c r="B4" s="60">
        <v>0</v>
      </c>
      <c r="C4" s="60">
        <v>1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</row>
    <row r="5" spans="1:31">
      <c r="A5" s="59" t="s">
        <v>211</v>
      </c>
      <c r="B5" s="60">
        <v>0</v>
      </c>
      <c r="C5" s="60">
        <v>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</row>
    <row r="6" spans="1:31">
      <c r="A6" s="59" t="s">
        <v>212</v>
      </c>
      <c r="B6" s="60">
        <v>0</v>
      </c>
      <c r="C6" s="60">
        <v>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</row>
    <row r="7" spans="1:31">
      <c r="A7" s="59" t="s">
        <v>213</v>
      </c>
      <c r="B7" s="60">
        <v>0</v>
      </c>
      <c r="C7" s="60">
        <v>1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>
      <c r="A8" s="59" t="s">
        <v>214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</row>
    <row r="9" spans="1:31">
      <c r="A9" s="59" t="s">
        <v>215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</row>
    <row r="10" spans="1:31">
      <c r="A10" s="59" t="s">
        <v>216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</row>
    <row r="11" spans="1:31">
      <c r="A11" s="59" t="s">
        <v>217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>
      <c r="A12" s="59" t="s">
        <v>218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</row>
    <row r="15" spans="1:31" ht="48" customHeight="1">
      <c r="B15" s="94" t="s">
        <v>430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</row>
  </sheetData>
  <mergeCells count="1">
    <mergeCell ref="B15:AE15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AF202"/>
  <sheetViews>
    <sheetView workbookViewId="0">
      <selection activeCell="E16" sqref="E16"/>
    </sheetView>
  </sheetViews>
  <sheetFormatPr defaultColWidth="9.140625" defaultRowHeight="15"/>
  <cols>
    <col min="1" max="1" width="19.140625" style="2" customWidth="1"/>
    <col min="2" max="31" width="4.7109375" style="2" customWidth="1"/>
    <col min="32" max="32" width="12.140625" style="2" bestFit="1" customWidth="1"/>
    <col min="33" max="47" width="5.7109375" style="2" customWidth="1"/>
    <col min="48" max="16384" width="9.140625" style="2"/>
  </cols>
  <sheetData>
    <row r="1" spans="1:32">
      <c r="A1" s="55" t="s">
        <v>322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61">
        <f>SUM(B1:AE1)</f>
        <v>0</v>
      </c>
    </row>
    <row r="2" spans="1:32">
      <c r="A2" s="58" t="s">
        <v>0</v>
      </c>
      <c r="B2" s="58" t="s">
        <v>116</v>
      </c>
      <c r="C2" s="58" t="s">
        <v>117</v>
      </c>
      <c r="D2" s="58" t="s">
        <v>118</v>
      </c>
      <c r="E2" s="58" t="s">
        <v>119</v>
      </c>
      <c r="F2" s="58" t="s">
        <v>120</v>
      </c>
      <c r="G2" s="58" t="s">
        <v>121</v>
      </c>
      <c r="H2" s="58" t="s">
        <v>122</v>
      </c>
      <c r="I2" s="58" t="s">
        <v>123</v>
      </c>
      <c r="J2" s="58" t="s">
        <v>124</v>
      </c>
      <c r="K2" s="58" t="s">
        <v>125</v>
      </c>
      <c r="L2" s="58" t="s">
        <v>126</v>
      </c>
      <c r="M2" s="58" t="s">
        <v>127</v>
      </c>
      <c r="N2" s="58" t="s">
        <v>128</v>
      </c>
      <c r="O2" s="58" t="s">
        <v>129</v>
      </c>
      <c r="P2" s="58" t="s">
        <v>130</v>
      </c>
      <c r="Q2" s="58" t="s">
        <v>131</v>
      </c>
      <c r="R2" s="58" t="s">
        <v>132</v>
      </c>
      <c r="S2" s="58" t="s">
        <v>133</v>
      </c>
      <c r="T2" s="58" t="s">
        <v>134</v>
      </c>
      <c r="U2" s="58" t="s">
        <v>135</v>
      </c>
      <c r="V2" s="58" t="s">
        <v>136</v>
      </c>
      <c r="W2" s="58" t="s">
        <v>137</v>
      </c>
      <c r="X2" s="58" t="s">
        <v>138</v>
      </c>
      <c r="Y2" s="58" t="s">
        <v>139</v>
      </c>
      <c r="Z2" s="58" t="s">
        <v>140</v>
      </c>
      <c r="AA2" s="58" t="s">
        <v>141</v>
      </c>
      <c r="AB2" s="58" t="s">
        <v>142</v>
      </c>
      <c r="AC2" s="58" t="s">
        <v>143</v>
      </c>
      <c r="AD2" s="58" t="s">
        <v>144</v>
      </c>
      <c r="AE2" s="58" t="s">
        <v>145</v>
      </c>
      <c r="AF2" s="62" t="s">
        <v>146</v>
      </c>
    </row>
    <row r="3" spans="1:32">
      <c r="A3" s="40" t="str">
        <f>Arasınav!A3</f>
        <v>T1</v>
      </c>
      <c r="B3" s="42"/>
      <c r="C3" s="4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>
        <f>SUM(B3:AE3)</f>
        <v>0</v>
      </c>
    </row>
    <row r="4" spans="1:32">
      <c r="A4" s="40" t="str">
        <f>Arasınav!A4</f>
        <v>T2</v>
      </c>
      <c r="B4" s="42"/>
      <c r="C4" s="4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f t="shared" ref="AF4:AF67" si="0">SUM(B4:AE4)</f>
        <v>0</v>
      </c>
    </row>
    <row r="5" spans="1:32">
      <c r="A5" s="40" t="str">
        <f>Arasınav!A5</f>
        <v>T3</v>
      </c>
      <c r="B5" s="42"/>
      <c r="C5" s="4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>
        <f t="shared" si="0"/>
        <v>0</v>
      </c>
    </row>
    <row r="6" spans="1:32">
      <c r="A6" s="40" t="str">
        <f>Arasınav!A6</f>
        <v>T4</v>
      </c>
      <c r="B6" s="42"/>
      <c r="C6" s="4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f t="shared" si="0"/>
        <v>0</v>
      </c>
    </row>
    <row r="7" spans="1:32">
      <c r="A7" s="40" t="str">
        <f>Arasınav!A7</f>
        <v>T5</v>
      </c>
      <c r="B7" s="42"/>
      <c r="C7" s="4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f t="shared" si="0"/>
        <v>0</v>
      </c>
    </row>
    <row r="8" spans="1:32">
      <c r="A8" s="40" t="str">
        <f>Arasınav!A8</f>
        <v>T6</v>
      </c>
      <c r="B8" s="42"/>
      <c r="C8" s="4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f t="shared" si="0"/>
        <v>0</v>
      </c>
    </row>
    <row r="9" spans="1:32">
      <c r="A9" s="40" t="str">
        <f>Arasınav!A9</f>
        <v>T7</v>
      </c>
      <c r="B9" s="42"/>
      <c r="C9" s="4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f t="shared" si="0"/>
        <v>0</v>
      </c>
    </row>
    <row r="10" spans="1:32">
      <c r="A10" s="40" t="str">
        <f>Arasınav!A10</f>
        <v>T8</v>
      </c>
      <c r="B10" s="42"/>
      <c r="C10" s="4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f t="shared" si="0"/>
        <v>0</v>
      </c>
    </row>
    <row r="11" spans="1:32">
      <c r="A11" s="40" t="str">
        <f>Arasınav!A11</f>
        <v>T9</v>
      </c>
      <c r="B11" s="42"/>
      <c r="C11" s="4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f t="shared" si="0"/>
        <v>0</v>
      </c>
    </row>
    <row r="12" spans="1:32">
      <c r="A12" s="40" t="str">
        <f>Arasınav!A12</f>
        <v>T10</v>
      </c>
      <c r="B12" s="42"/>
      <c r="C12" s="4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f t="shared" si="0"/>
        <v>0</v>
      </c>
    </row>
    <row r="13" spans="1:32">
      <c r="A13" s="40" t="str">
        <f>Arasınav!A13</f>
        <v>T11</v>
      </c>
      <c r="B13" s="42"/>
      <c r="C13" s="4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f t="shared" si="0"/>
        <v>0</v>
      </c>
    </row>
    <row r="14" spans="1:32">
      <c r="A14" s="40" t="str">
        <f>Arasınav!A14</f>
        <v>T12</v>
      </c>
      <c r="B14" s="42"/>
      <c r="C14" s="4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f t="shared" si="0"/>
        <v>0</v>
      </c>
    </row>
    <row r="15" spans="1:32">
      <c r="A15" s="40" t="str">
        <f>Arasınav!A15</f>
        <v>T13</v>
      </c>
      <c r="B15" s="42"/>
      <c r="C15" s="4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f t="shared" si="0"/>
        <v>0</v>
      </c>
    </row>
    <row r="16" spans="1:32">
      <c r="A16" s="40" t="str">
        <f>Arasınav!A16</f>
        <v>T14</v>
      </c>
      <c r="B16" s="42"/>
      <c r="C16" s="4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f t="shared" si="0"/>
        <v>0</v>
      </c>
    </row>
    <row r="17" spans="1:32">
      <c r="A17" s="40" t="str">
        <f>Arasınav!A17</f>
        <v>T15</v>
      </c>
      <c r="B17" s="42"/>
      <c r="C17" s="4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f t="shared" si="0"/>
        <v>0</v>
      </c>
    </row>
    <row r="18" spans="1:32">
      <c r="A18" s="40" t="str">
        <f>Arasınav!A18</f>
        <v>T16</v>
      </c>
      <c r="B18" s="42"/>
      <c r="C18" s="4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f t="shared" si="0"/>
        <v>0</v>
      </c>
    </row>
    <row r="19" spans="1:32">
      <c r="A19" s="40" t="str">
        <f>Arasınav!A19</f>
        <v>T17</v>
      </c>
      <c r="B19" s="42"/>
      <c r="C19" s="4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f t="shared" si="0"/>
        <v>0</v>
      </c>
    </row>
    <row r="20" spans="1:32">
      <c r="A20" s="40" t="str">
        <f>Arasınav!A20</f>
        <v>T18</v>
      </c>
      <c r="B20" s="42"/>
      <c r="C20" s="4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f t="shared" si="0"/>
        <v>0</v>
      </c>
    </row>
    <row r="21" spans="1:32">
      <c r="A21" s="40" t="str">
        <f>Arasınav!A21</f>
        <v>T19</v>
      </c>
      <c r="B21" s="42"/>
      <c r="C21" s="4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f t="shared" si="0"/>
        <v>0</v>
      </c>
    </row>
    <row r="22" spans="1:32">
      <c r="A22" s="40" t="str">
        <f>Arasınav!A22</f>
        <v>T20</v>
      </c>
      <c r="B22" s="42"/>
      <c r="C22" s="4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>
        <f t="shared" si="0"/>
        <v>0</v>
      </c>
    </row>
    <row r="23" spans="1:32">
      <c r="A23" s="40" t="str">
        <f>Arasınav!A23</f>
        <v>T21</v>
      </c>
      <c r="B23" s="42"/>
      <c r="C23" s="4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f t="shared" si="0"/>
        <v>0</v>
      </c>
    </row>
    <row r="24" spans="1:32">
      <c r="A24" s="40" t="str">
        <f>Arasınav!A24</f>
        <v>T22</v>
      </c>
      <c r="B24" s="42"/>
      <c r="C24" s="4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>
        <f t="shared" si="0"/>
        <v>0</v>
      </c>
    </row>
    <row r="25" spans="1:32">
      <c r="A25" s="40" t="str">
        <f>Arasınav!A25</f>
        <v>T23</v>
      </c>
      <c r="B25" s="42"/>
      <c r="C25" s="4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>
        <f t="shared" si="0"/>
        <v>0</v>
      </c>
    </row>
    <row r="26" spans="1:32">
      <c r="A26" s="40" t="str">
        <f>Arasınav!A26</f>
        <v>T24</v>
      </c>
      <c r="B26" s="42"/>
      <c r="C26" s="4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>
        <f t="shared" si="0"/>
        <v>0</v>
      </c>
    </row>
    <row r="27" spans="1:32">
      <c r="A27" s="40" t="str">
        <f>Arasınav!A27</f>
        <v>T25</v>
      </c>
      <c r="B27" s="42"/>
      <c r="C27" s="4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>
        <f t="shared" si="0"/>
        <v>0</v>
      </c>
    </row>
    <row r="28" spans="1:32">
      <c r="A28" s="40" t="str">
        <f>Arasınav!A28</f>
        <v>T26</v>
      </c>
      <c r="B28" s="42"/>
      <c r="C28" s="4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>
        <f t="shared" si="0"/>
        <v>0</v>
      </c>
    </row>
    <row r="29" spans="1:32">
      <c r="A29" s="40" t="str">
        <f>Arasınav!A29</f>
        <v>T27</v>
      </c>
      <c r="B29" s="42"/>
      <c r="C29" s="4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>
        <f t="shared" si="0"/>
        <v>0</v>
      </c>
    </row>
    <row r="30" spans="1:32">
      <c r="A30" s="40" t="str">
        <f>Arasınav!A30</f>
        <v>T28</v>
      </c>
      <c r="B30" s="42"/>
      <c r="C30" s="4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>
        <f t="shared" si="0"/>
        <v>0</v>
      </c>
    </row>
    <row r="31" spans="1:32">
      <c r="A31" s="40" t="str">
        <f>Arasınav!A31</f>
        <v>T29</v>
      </c>
      <c r="B31" s="42"/>
      <c r="C31" s="4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>
        <f t="shared" si="0"/>
        <v>0</v>
      </c>
    </row>
    <row r="32" spans="1:32">
      <c r="A32" s="40" t="str">
        <f>Arasınav!A32</f>
        <v>T30</v>
      </c>
      <c r="B32" s="42"/>
      <c r="C32" s="4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>
        <f t="shared" si="0"/>
        <v>0</v>
      </c>
    </row>
    <row r="33" spans="1:32">
      <c r="A33" s="40" t="str">
        <f>Arasınav!A33</f>
        <v>T31</v>
      </c>
      <c r="B33" s="42"/>
      <c r="C33" s="4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>
        <f t="shared" si="0"/>
        <v>0</v>
      </c>
    </row>
    <row r="34" spans="1:32">
      <c r="A34" s="40" t="str">
        <f>Arasınav!A34</f>
        <v>T32</v>
      </c>
      <c r="B34" s="42"/>
      <c r="C34" s="4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>
        <f t="shared" si="0"/>
        <v>0</v>
      </c>
    </row>
    <row r="35" spans="1:32">
      <c r="A35" s="40" t="str">
        <f>Arasınav!A35</f>
        <v>T33</v>
      </c>
      <c r="B35" s="42"/>
      <c r="C35" s="4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>
        <f t="shared" si="0"/>
        <v>0</v>
      </c>
    </row>
    <row r="36" spans="1:32">
      <c r="A36" s="40" t="str">
        <f>Arasınav!A36</f>
        <v>T34</v>
      </c>
      <c r="B36" s="42"/>
      <c r="C36" s="4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>
        <f t="shared" si="0"/>
        <v>0</v>
      </c>
    </row>
    <row r="37" spans="1:32">
      <c r="A37" s="40" t="str">
        <f>Arasınav!A37</f>
        <v>T35</v>
      </c>
      <c r="B37" s="42"/>
      <c r="C37" s="4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>
        <f t="shared" si="0"/>
        <v>0</v>
      </c>
    </row>
    <row r="38" spans="1:32">
      <c r="A38" s="40" t="str">
        <f>Arasınav!A38</f>
        <v>T36</v>
      </c>
      <c r="B38" s="42"/>
      <c r="C38" s="4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>
        <f t="shared" si="0"/>
        <v>0</v>
      </c>
    </row>
    <row r="39" spans="1:32">
      <c r="A39" s="40" t="str">
        <f>Arasınav!A39</f>
        <v>T37</v>
      </c>
      <c r="B39" s="42"/>
      <c r="C39" s="4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>
        <f t="shared" si="0"/>
        <v>0</v>
      </c>
    </row>
    <row r="40" spans="1:32">
      <c r="A40" s="40" t="str">
        <f>Arasınav!A40</f>
        <v>T38</v>
      </c>
      <c r="B40" s="42"/>
      <c r="C40" s="4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>
        <f t="shared" si="0"/>
        <v>0</v>
      </c>
    </row>
    <row r="41" spans="1:32">
      <c r="A41" s="40" t="str">
        <f>Arasınav!A41</f>
        <v>T39</v>
      </c>
      <c r="B41" s="42"/>
      <c r="C41" s="4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>
        <f t="shared" si="0"/>
        <v>0</v>
      </c>
    </row>
    <row r="42" spans="1:32">
      <c r="A42" s="40" t="str">
        <f>Arasınav!A42</f>
        <v>T40</v>
      </c>
      <c r="B42" s="42"/>
      <c r="C42" s="4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>
        <f t="shared" si="0"/>
        <v>0</v>
      </c>
    </row>
    <row r="43" spans="1:32">
      <c r="A43" s="40" t="str">
        <f>Arasınav!A43</f>
        <v>T41</v>
      </c>
      <c r="B43" s="42"/>
      <c r="C43" s="4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>
        <f t="shared" si="0"/>
        <v>0</v>
      </c>
    </row>
    <row r="44" spans="1:32">
      <c r="A44" s="40" t="str">
        <f>Arasınav!A44</f>
        <v>T42</v>
      </c>
      <c r="B44" s="42"/>
      <c r="C44" s="4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>
        <f t="shared" si="0"/>
        <v>0</v>
      </c>
    </row>
    <row r="45" spans="1:32">
      <c r="A45" s="40" t="str">
        <f>Arasınav!A45</f>
        <v>T43</v>
      </c>
      <c r="B45" s="42"/>
      <c r="C45" s="4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>
        <f t="shared" si="0"/>
        <v>0</v>
      </c>
    </row>
    <row r="46" spans="1:32">
      <c r="A46" s="40" t="str">
        <f>Arasınav!A46</f>
        <v>T44</v>
      </c>
      <c r="B46" s="42"/>
      <c r="C46" s="4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>
        <f t="shared" si="0"/>
        <v>0</v>
      </c>
    </row>
    <row r="47" spans="1:32">
      <c r="A47" s="40" t="str">
        <f>Arasınav!A47</f>
        <v>T45</v>
      </c>
      <c r="B47" s="42"/>
      <c r="C47" s="4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>
        <f t="shared" si="0"/>
        <v>0</v>
      </c>
    </row>
    <row r="48" spans="1:32">
      <c r="A48" s="40" t="str">
        <f>Arasınav!A48</f>
        <v>T46</v>
      </c>
      <c r="B48" s="42"/>
      <c r="C48" s="4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>
        <f t="shared" si="0"/>
        <v>0</v>
      </c>
    </row>
    <row r="49" spans="1:32">
      <c r="A49" s="40" t="str">
        <f>Arasınav!A49</f>
        <v>T47</v>
      </c>
      <c r="B49" s="42"/>
      <c r="C49" s="4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>
        <f t="shared" si="0"/>
        <v>0</v>
      </c>
    </row>
    <row r="50" spans="1:32">
      <c r="A50" s="40" t="str">
        <f>Arasınav!A50</f>
        <v>T48</v>
      </c>
      <c r="B50" s="42"/>
      <c r="C50" s="4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>
        <f t="shared" si="0"/>
        <v>0</v>
      </c>
    </row>
    <row r="51" spans="1:32">
      <c r="A51" s="40" t="str">
        <f>Arasınav!A51</f>
        <v>T49</v>
      </c>
      <c r="B51" s="42"/>
      <c r="C51" s="4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>
        <f t="shared" si="0"/>
        <v>0</v>
      </c>
    </row>
    <row r="52" spans="1:32">
      <c r="A52" s="40" t="str">
        <f>Arasınav!A52</f>
        <v>T50</v>
      </c>
      <c r="B52" s="42"/>
      <c r="C52" s="4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>
        <f t="shared" si="0"/>
        <v>0</v>
      </c>
    </row>
    <row r="53" spans="1:32">
      <c r="A53" s="40" t="str">
        <f>Arasınav!A53</f>
        <v>T51</v>
      </c>
      <c r="B53" s="42"/>
      <c r="C53" s="4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>
        <f t="shared" si="0"/>
        <v>0</v>
      </c>
    </row>
    <row r="54" spans="1:32">
      <c r="A54" s="40" t="str">
        <f>Arasınav!A54</f>
        <v>T52</v>
      </c>
      <c r="B54" s="42"/>
      <c r="C54" s="4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>
        <f t="shared" si="0"/>
        <v>0</v>
      </c>
    </row>
    <row r="55" spans="1:32">
      <c r="A55" s="40" t="str">
        <f>Arasınav!A55</f>
        <v>T53</v>
      </c>
      <c r="B55" s="42"/>
      <c r="C55" s="4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>
        <f t="shared" si="0"/>
        <v>0</v>
      </c>
    </row>
    <row r="56" spans="1:32">
      <c r="A56" s="40" t="str">
        <f>Arasınav!A56</f>
        <v>T54</v>
      </c>
      <c r="B56" s="42"/>
      <c r="C56" s="4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>
        <f t="shared" si="0"/>
        <v>0</v>
      </c>
    </row>
    <row r="57" spans="1:32">
      <c r="A57" s="40" t="str">
        <f>Arasınav!A57</f>
        <v>T55</v>
      </c>
      <c r="B57" s="42"/>
      <c r="C57" s="4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>
        <f t="shared" si="0"/>
        <v>0</v>
      </c>
    </row>
    <row r="58" spans="1:32">
      <c r="A58" s="40" t="str">
        <f>Arasınav!A58</f>
        <v>T56</v>
      </c>
      <c r="B58" s="42"/>
      <c r="C58" s="4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>
        <f t="shared" si="0"/>
        <v>0</v>
      </c>
    </row>
    <row r="59" spans="1:32">
      <c r="A59" s="40" t="str">
        <f>Arasınav!A59</f>
        <v>T57</v>
      </c>
      <c r="B59" s="42"/>
      <c r="C59" s="4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>
        <f t="shared" si="0"/>
        <v>0</v>
      </c>
    </row>
    <row r="60" spans="1:32">
      <c r="A60" s="40" t="str">
        <f>Arasınav!A60</f>
        <v>T58</v>
      </c>
      <c r="B60" s="42"/>
      <c r="C60" s="4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>
        <f t="shared" si="0"/>
        <v>0</v>
      </c>
    </row>
    <row r="61" spans="1:32">
      <c r="A61" s="40" t="str">
        <f>Arasınav!A61</f>
        <v>T59</v>
      </c>
      <c r="B61" s="42"/>
      <c r="C61" s="4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>
        <f t="shared" si="0"/>
        <v>0</v>
      </c>
    </row>
    <row r="62" spans="1:32">
      <c r="A62" s="40" t="str">
        <f>Arasınav!A62</f>
        <v>T60</v>
      </c>
      <c r="B62" s="42"/>
      <c r="C62" s="4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>
        <f t="shared" si="0"/>
        <v>0</v>
      </c>
    </row>
    <row r="63" spans="1:32">
      <c r="A63" s="40" t="str">
        <f>Arasınav!A63</f>
        <v>T61</v>
      </c>
      <c r="B63" s="42"/>
      <c r="C63" s="4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>
        <f t="shared" si="0"/>
        <v>0</v>
      </c>
    </row>
    <row r="64" spans="1:32">
      <c r="A64" s="40" t="str">
        <f>Arasınav!A64</f>
        <v>T62</v>
      </c>
      <c r="B64" s="42"/>
      <c r="C64" s="4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>
        <f t="shared" si="0"/>
        <v>0</v>
      </c>
    </row>
    <row r="65" spans="1:32">
      <c r="A65" s="40" t="str">
        <f>Arasınav!A65</f>
        <v>T63</v>
      </c>
      <c r="B65" s="42"/>
      <c r="C65" s="4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>
        <f t="shared" si="0"/>
        <v>0</v>
      </c>
    </row>
    <row r="66" spans="1:32">
      <c r="A66" s="40" t="str">
        <f>Arasınav!A66</f>
        <v>T64</v>
      </c>
      <c r="B66" s="42"/>
      <c r="C66" s="4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>
        <f t="shared" si="0"/>
        <v>0</v>
      </c>
    </row>
    <row r="67" spans="1:32">
      <c r="A67" s="40" t="str">
        <f>Arasınav!A67</f>
        <v>T65</v>
      </c>
      <c r="B67" s="42"/>
      <c r="C67" s="4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>
        <f t="shared" si="0"/>
        <v>0</v>
      </c>
    </row>
    <row r="68" spans="1:32">
      <c r="A68" s="40" t="str">
        <f>Arasınav!A68</f>
        <v>T66</v>
      </c>
      <c r="B68" s="42"/>
      <c r="C68" s="4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>
        <f t="shared" ref="AF68:AF131" si="1">SUM(B68:AE68)</f>
        <v>0</v>
      </c>
    </row>
    <row r="69" spans="1:32">
      <c r="A69" s="40" t="str">
        <f>Arasınav!A69</f>
        <v>T67</v>
      </c>
      <c r="B69" s="42"/>
      <c r="C69" s="4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>
        <f t="shared" si="1"/>
        <v>0</v>
      </c>
    </row>
    <row r="70" spans="1:32">
      <c r="A70" s="40" t="str">
        <f>Arasınav!A70</f>
        <v>T68</v>
      </c>
      <c r="B70" s="42"/>
      <c r="C70" s="4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>
        <f t="shared" si="1"/>
        <v>0</v>
      </c>
    </row>
    <row r="71" spans="1:32">
      <c r="A71" s="40" t="str">
        <f>Arasınav!A71</f>
        <v>T69</v>
      </c>
      <c r="B71" s="42"/>
      <c r="C71" s="4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>
        <f t="shared" si="1"/>
        <v>0</v>
      </c>
    </row>
    <row r="72" spans="1:32">
      <c r="A72" s="40" t="str">
        <f>Arasınav!A72</f>
        <v>T70</v>
      </c>
      <c r="B72" s="42"/>
      <c r="C72" s="4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>
        <f t="shared" si="1"/>
        <v>0</v>
      </c>
    </row>
    <row r="73" spans="1:32">
      <c r="A73" s="40" t="str">
        <f>Arasınav!A73</f>
        <v>T71</v>
      </c>
      <c r="B73" s="42"/>
      <c r="C73" s="4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>
        <f t="shared" si="1"/>
        <v>0</v>
      </c>
    </row>
    <row r="74" spans="1:32">
      <c r="A74" s="40" t="str">
        <f>Arasınav!A74</f>
        <v>T72</v>
      </c>
      <c r="B74" s="42"/>
      <c r="C74" s="4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>
        <f t="shared" si="1"/>
        <v>0</v>
      </c>
    </row>
    <row r="75" spans="1:32">
      <c r="A75" s="40" t="str">
        <f>Arasınav!A75</f>
        <v>T73</v>
      </c>
      <c r="B75" s="42"/>
      <c r="C75" s="4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>
        <f t="shared" si="1"/>
        <v>0</v>
      </c>
    </row>
    <row r="76" spans="1:32">
      <c r="A76" s="40" t="str">
        <f>Arasınav!A76</f>
        <v>T74</v>
      </c>
      <c r="B76" s="42"/>
      <c r="C76" s="4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>
        <f t="shared" si="1"/>
        <v>0</v>
      </c>
    </row>
    <row r="77" spans="1:32">
      <c r="A77" s="40" t="str">
        <f>Arasınav!A77</f>
        <v>T75</v>
      </c>
      <c r="B77" s="42"/>
      <c r="C77" s="4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>
        <f t="shared" si="1"/>
        <v>0</v>
      </c>
    </row>
    <row r="78" spans="1:32">
      <c r="A78" s="40" t="str">
        <f>Arasınav!A78</f>
        <v>T76</v>
      </c>
      <c r="B78" s="42"/>
      <c r="C78" s="4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>
        <f t="shared" si="1"/>
        <v>0</v>
      </c>
    </row>
    <row r="79" spans="1:32">
      <c r="A79" s="40" t="str">
        <f>Arasınav!A79</f>
        <v>T77</v>
      </c>
      <c r="B79" s="42"/>
      <c r="C79" s="4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>
        <f t="shared" si="1"/>
        <v>0</v>
      </c>
    </row>
    <row r="80" spans="1:32">
      <c r="A80" s="40" t="str">
        <f>Arasınav!A80</f>
        <v>T78</v>
      </c>
      <c r="B80" s="42"/>
      <c r="C80" s="4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>
        <f t="shared" si="1"/>
        <v>0</v>
      </c>
    </row>
    <row r="81" spans="1:32">
      <c r="A81" s="40" t="str">
        <f>Arasınav!A81</f>
        <v>T79</v>
      </c>
      <c r="B81" s="42"/>
      <c r="C81" s="4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>
        <f t="shared" si="1"/>
        <v>0</v>
      </c>
    </row>
    <row r="82" spans="1:32">
      <c r="A82" s="40" t="str">
        <f>Arasınav!A82</f>
        <v>T80</v>
      </c>
      <c r="B82" s="42"/>
      <c r="C82" s="4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>
        <f t="shared" si="1"/>
        <v>0</v>
      </c>
    </row>
    <row r="83" spans="1:32">
      <c r="A83" s="40" t="str">
        <f>Arasınav!A83</f>
        <v>T81</v>
      </c>
      <c r="B83" s="42"/>
      <c r="C83" s="4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>
        <f t="shared" si="1"/>
        <v>0</v>
      </c>
    </row>
    <row r="84" spans="1:32">
      <c r="A84" s="40" t="str">
        <f>Arasınav!A84</f>
        <v>T82</v>
      </c>
      <c r="B84" s="42"/>
      <c r="C84" s="4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>
        <f t="shared" si="1"/>
        <v>0</v>
      </c>
    </row>
    <row r="85" spans="1:32">
      <c r="A85" s="40" t="str">
        <f>Arasınav!A85</f>
        <v>T83</v>
      </c>
      <c r="B85" s="42"/>
      <c r="C85" s="4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>
        <f t="shared" si="1"/>
        <v>0</v>
      </c>
    </row>
    <row r="86" spans="1:32">
      <c r="A86" s="40" t="str">
        <f>Arasınav!A86</f>
        <v>T84</v>
      </c>
      <c r="B86" s="42"/>
      <c r="C86" s="4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>
        <f t="shared" si="1"/>
        <v>0</v>
      </c>
    </row>
    <row r="87" spans="1:32">
      <c r="A87" s="40" t="str">
        <f>Arasınav!A87</f>
        <v>T85</v>
      </c>
      <c r="B87" s="42"/>
      <c r="C87" s="4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>
        <f t="shared" si="1"/>
        <v>0</v>
      </c>
    </row>
    <row r="88" spans="1:32">
      <c r="A88" s="40" t="str">
        <f>Arasınav!A88</f>
        <v>T86</v>
      </c>
      <c r="B88" s="42"/>
      <c r="C88" s="4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>
        <f t="shared" si="1"/>
        <v>0</v>
      </c>
    </row>
    <row r="89" spans="1:32">
      <c r="A89" s="40" t="str">
        <f>Arasınav!A89</f>
        <v>T87</v>
      </c>
      <c r="B89" s="42"/>
      <c r="C89" s="4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>
        <f t="shared" si="1"/>
        <v>0</v>
      </c>
    </row>
    <row r="90" spans="1:32">
      <c r="A90" s="40" t="str">
        <f>Arasınav!A90</f>
        <v>T88</v>
      </c>
      <c r="B90" s="42"/>
      <c r="C90" s="4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>
        <f t="shared" si="1"/>
        <v>0</v>
      </c>
    </row>
    <row r="91" spans="1:32">
      <c r="A91" s="40" t="str">
        <f>Arasınav!A91</f>
        <v>T89</v>
      </c>
      <c r="B91" s="42"/>
      <c r="C91" s="4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>
        <f t="shared" si="1"/>
        <v>0</v>
      </c>
    </row>
    <row r="92" spans="1:32">
      <c r="A92" s="40" t="str">
        <f>Arasınav!A92</f>
        <v>T90</v>
      </c>
      <c r="B92" s="42"/>
      <c r="C92" s="4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>
        <f t="shared" si="1"/>
        <v>0</v>
      </c>
    </row>
    <row r="93" spans="1:32">
      <c r="A93" s="40" t="str">
        <f>Arasınav!A93</f>
        <v>T91</v>
      </c>
      <c r="B93" s="42"/>
      <c r="C93" s="4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>
        <f t="shared" si="1"/>
        <v>0</v>
      </c>
    </row>
    <row r="94" spans="1:32">
      <c r="A94" s="40" t="str">
        <f>Arasınav!A94</f>
        <v>T92</v>
      </c>
      <c r="B94" s="42"/>
      <c r="C94" s="4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>
        <f t="shared" si="1"/>
        <v>0</v>
      </c>
    </row>
    <row r="95" spans="1:32">
      <c r="A95" s="40" t="str">
        <f>Arasınav!A95</f>
        <v>T93</v>
      </c>
      <c r="B95" s="42"/>
      <c r="C95" s="4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>
        <f t="shared" si="1"/>
        <v>0</v>
      </c>
    </row>
    <row r="96" spans="1:32">
      <c r="A96" s="40" t="str">
        <f>Arasınav!A96</f>
        <v>T94</v>
      </c>
      <c r="B96" s="42"/>
      <c r="C96" s="4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>
        <f t="shared" si="1"/>
        <v>0</v>
      </c>
    </row>
    <row r="97" spans="1:32">
      <c r="A97" s="40" t="str">
        <f>Arasınav!A97</f>
        <v>T95</v>
      </c>
      <c r="B97" s="42"/>
      <c r="C97" s="4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>
        <f t="shared" si="1"/>
        <v>0</v>
      </c>
    </row>
    <row r="98" spans="1:32">
      <c r="A98" s="40" t="str">
        <f>Arasınav!A98</f>
        <v>T96</v>
      </c>
      <c r="B98" s="42"/>
      <c r="C98" s="4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>
        <f t="shared" si="1"/>
        <v>0</v>
      </c>
    </row>
    <row r="99" spans="1:32">
      <c r="A99" s="40" t="str">
        <f>Arasınav!A99</f>
        <v>T97</v>
      </c>
      <c r="B99" s="42"/>
      <c r="C99" s="4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>
        <f t="shared" si="1"/>
        <v>0</v>
      </c>
    </row>
    <row r="100" spans="1:32">
      <c r="A100" s="40" t="str">
        <f>Arasınav!A100</f>
        <v>T98</v>
      </c>
      <c r="B100" s="42"/>
      <c r="C100" s="4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>
        <f t="shared" si="1"/>
        <v>0</v>
      </c>
    </row>
    <row r="101" spans="1:32">
      <c r="A101" s="40" t="str">
        <f>Arasınav!A101</f>
        <v>T99</v>
      </c>
      <c r="B101" s="42"/>
      <c r="C101" s="4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>
        <f t="shared" si="1"/>
        <v>0</v>
      </c>
    </row>
    <row r="102" spans="1:32">
      <c r="A102" s="40" t="str">
        <f>Arasınav!A102</f>
        <v>T100</v>
      </c>
      <c r="B102" s="42"/>
      <c r="C102" s="4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>
        <f t="shared" si="1"/>
        <v>0</v>
      </c>
    </row>
    <row r="103" spans="1:32">
      <c r="A103" s="40" t="str">
        <f>Arasınav!A103</f>
        <v>T101</v>
      </c>
      <c r="B103" s="42"/>
      <c r="C103" s="4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>
        <f t="shared" si="1"/>
        <v>0</v>
      </c>
    </row>
    <row r="104" spans="1:32">
      <c r="A104" s="40" t="str">
        <f>Arasınav!A104</f>
        <v>T102</v>
      </c>
      <c r="B104" s="42"/>
      <c r="C104" s="4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>
        <f t="shared" si="1"/>
        <v>0</v>
      </c>
    </row>
    <row r="105" spans="1:32">
      <c r="A105" s="40" t="str">
        <f>Arasınav!A105</f>
        <v>T103</v>
      </c>
      <c r="B105" s="42"/>
      <c r="C105" s="4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>
        <f t="shared" si="1"/>
        <v>0</v>
      </c>
    </row>
    <row r="106" spans="1:32">
      <c r="A106" s="40" t="str">
        <f>Arasınav!A106</f>
        <v>T104</v>
      </c>
      <c r="B106" s="42"/>
      <c r="C106" s="4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>
        <f t="shared" si="1"/>
        <v>0</v>
      </c>
    </row>
    <row r="107" spans="1:32">
      <c r="A107" s="40" t="str">
        <f>Arasınav!A107</f>
        <v>T105</v>
      </c>
      <c r="B107" s="42"/>
      <c r="C107" s="4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>
        <f t="shared" si="1"/>
        <v>0</v>
      </c>
    </row>
    <row r="108" spans="1:32">
      <c r="A108" s="40" t="str">
        <f>Arasınav!A108</f>
        <v>T106</v>
      </c>
      <c r="B108" s="42"/>
      <c r="C108" s="4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>
        <f t="shared" si="1"/>
        <v>0</v>
      </c>
    </row>
    <row r="109" spans="1:32">
      <c r="A109" s="40" t="str">
        <f>Arasınav!A109</f>
        <v>T107</v>
      </c>
      <c r="B109" s="42"/>
      <c r="C109" s="4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>
        <f t="shared" si="1"/>
        <v>0</v>
      </c>
    </row>
    <row r="110" spans="1:32">
      <c r="A110" s="40" t="str">
        <f>Arasınav!A110</f>
        <v>T108</v>
      </c>
      <c r="B110" s="42"/>
      <c r="C110" s="4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>
        <f t="shared" si="1"/>
        <v>0</v>
      </c>
    </row>
    <row r="111" spans="1:32">
      <c r="A111" s="40" t="str">
        <f>Arasınav!A111</f>
        <v>T109</v>
      </c>
      <c r="B111" s="42"/>
      <c r="C111" s="4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>
        <f t="shared" si="1"/>
        <v>0</v>
      </c>
    </row>
    <row r="112" spans="1:32">
      <c r="A112" s="40" t="str">
        <f>Arasınav!A112</f>
        <v>T110</v>
      </c>
      <c r="B112" s="42"/>
      <c r="C112" s="4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>
        <f t="shared" si="1"/>
        <v>0</v>
      </c>
    </row>
    <row r="113" spans="1:32">
      <c r="A113" s="40" t="str">
        <f>Arasınav!A113</f>
        <v>T111</v>
      </c>
      <c r="B113" s="42"/>
      <c r="C113" s="4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>
        <f t="shared" si="1"/>
        <v>0</v>
      </c>
    </row>
    <row r="114" spans="1:32">
      <c r="A114" s="40" t="str">
        <f>Arasınav!A114</f>
        <v>T112</v>
      </c>
      <c r="B114" s="42"/>
      <c r="C114" s="4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>
        <f t="shared" si="1"/>
        <v>0</v>
      </c>
    </row>
    <row r="115" spans="1:32">
      <c r="A115" s="40" t="str">
        <f>Arasınav!A115</f>
        <v>T113</v>
      </c>
      <c r="B115" s="42"/>
      <c r="C115" s="4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>
        <f t="shared" si="1"/>
        <v>0</v>
      </c>
    </row>
    <row r="116" spans="1:32">
      <c r="A116" s="40" t="str">
        <f>Arasınav!A116</f>
        <v>T114</v>
      </c>
      <c r="B116" s="42"/>
      <c r="C116" s="4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>
        <f t="shared" si="1"/>
        <v>0</v>
      </c>
    </row>
    <row r="117" spans="1:32">
      <c r="A117" s="40" t="str">
        <f>Arasınav!A117</f>
        <v>T115</v>
      </c>
      <c r="B117" s="42"/>
      <c r="C117" s="4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>
        <f t="shared" si="1"/>
        <v>0</v>
      </c>
    </row>
    <row r="118" spans="1:32">
      <c r="A118" s="40" t="str">
        <f>Arasınav!A118</f>
        <v>T116</v>
      </c>
      <c r="B118" s="42"/>
      <c r="C118" s="4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>
        <f t="shared" si="1"/>
        <v>0</v>
      </c>
    </row>
    <row r="119" spans="1:32">
      <c r="A119" s="40" t="str">
        <f>Arasınav!A119</f>
        <v>T117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>
        <f t="shared" si="1"/>
        <v>0</v>
      </c>
    </row>
    <row r="120" spans="1:32">
      <c r="A120" s="40" t="str">
        <f>Arasınav!A120</f>
        <v>T118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>
        <f t="shared" si="1"/>
        <v>0</v>
      </c>
    </row>
    <row r="121" spans="1:32">
      <c r="A121" s="40" t="str">
        <f>Arasınav!A121</f>
        <v>T119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>
        <f t="shared" si="1"/>
        <v>0</v>
      </c>
    </row>
    <row r="122" spans="1:32">
      <c r="A122" s="40" t="str">
        <f>Arasınav!A122</f>
        <v>T120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>
        <f t="shared" si="1"/>
        <v>0</v>
      </c>
    </row>
    <row r="123" spans="1:32">
      <c r="A123" s="40" t="str">
        <f>Arasınav!A123</f>
        <v>T121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>
        <f t="shared" si="1"/>
        <v>0</v>
      </c>
    </row>
    <row r="124" spans="1:32">
      <c r="A124" s="40" t="str">
        <f>Arasınav!A124</f>
        <v>T122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>
        <f t="shared" si="1"/>
        <v>0</v>
      </c>
    </row>
    <row r="125" spans="1:32">
      <c r="A125" s="40" t="str">
        <f>Arasınav!A125</f>
        <v>T123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>
        <f t="shared" si="1"/>
        <v>0</v>
      </c>
    </row>
    <row r="126" spans="1:32">
      <c r="A126" s="40" t="str">
        <f>Arasınav!A126</f>
        <v>T124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>
        <f t="shared" si="1"/>
        <v>0</v>
      </c>
    </row>
    <row r="127" spans="1:32">
      <c r="A127" s="40" t="str">
        <f>Arasınav!A127</f>
        <v>T125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>
        <f t="shared" si="1"/>
        <v>0</v>
      </c>
    </row>
    <row r="128" spans="1:32">
      <c r="A128" s="40" t="str">
        <f>Arasınav!A128</f>
        <v>T126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>
        <f t="shared" si="1"/>
        <v>0</v>
      </c>
    </row>
    <row r="129" spans="1:32">
      <c r="A129" s="40" t="str">
        <f>Arasınav!A129</f>
        <v>T127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>
        <f t="shared" si="1"/>
        <v>0</v>
      </c>
    </row>
    <row r="130" spans="1:32">
      <c r="A130" s="40" t="str">
        <f>Arasınav!A130</f>
        <v>T128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>
        <f t="shared" si="1"/>
        <v>0</v>
      </c>
    </row>
    <row r="131" spans="1:32">
      <c r="A131" s="40" t="str">
        <f>Arasınav!A131</f>
        <v>T129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>
        <f t="shared" si="1"/>
        <v>0</v>
      </c>
    </row>
    <row r="132" spans="1:32">
      <c r="A132" s="40" t="str">
        <f>Arasınav!A132</f>
        <v>T130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>
        <f t="shared" ref="AF132:AF195" si="2">SUM(B132:AE132)</f>
        <v>0</v>
      </c>
    </row>
    <row r="133" spans="1:32">
      <c r="A133" s="40" t="str">
        <f>Arasınav!A133</f>
        <v>T131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>
        <f t="shared" si="2"/>
        <v>0</v>
      </c>
    </row>
    <row r="134" spans="1:32">
      <c r="A134" s="40" t="str">
        <f>Arasınav!A134</f>
        <v>T132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>
        <f t="shared" si="2"/>
        <v>0</v>
      </c>
    </row>
    <row r="135" spans="1:32">
      <c r="A135" s="40" t="str">
        <f>Arasınav!A135</f>
        <v>T133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>
        <f t="shared" si="2"/>
        <v>0</v>
      </c>
    </row>
    <row r="136" spans="1:32">
      <c r="A136" s="40" t="str">
        <f>Arasınav!A136</f>
        <v>T134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>
        <f t="shared" si="2"/>
        <v>0</v>
      </c>
    </row>
    <row r="137" spans="1:32">
      <c r="A137" s="40" t="str">
        <f>Arasınav!A137</f>
        <v>T135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>
        <f t="shared" si="2"/>
        <v>0</v>
      </c>
    </row>
    <row r="138" spans="1:32">
      <c r="A138" s="40" t="str">
        <f>Arasınav!A138</f>
        <v>T136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>
        <f t="shared" si="2"/>
        <v>0</v>
      </c>
    </row>
    <row r="139" spans="1:32">
      <c r="A139" s="40" t="str">
        <f>Arasınav!A139</f>
        <v>T137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>
        <f t="shared" si="2"/>
        <v>0</v>
      </c>
    </row>
    <row r="140" spans="1:32">
      <c r="A140" s="40" t="str">
        <f>Arasınav!A140</f>
        <v>T138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>
        <f t="shared" si="2"/>
        <v>0</v>
      </c>
    </row>
    <row r="141" spans="1:32">
      <c r="A141" s="40" t="str">
        <f>Arasınav!A141</f>
        <v>T139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>
        <f t="shared" si="2"/>
        <v>0</v>
      </c>
    </row>
    <row r="142" spans="1:32">
      <c r="A142" s="40" t="str">
        <f>Arasınav!A142</f>
        <v>T140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>
        <f t="shared" si="2"/>
        <v>0</v>
      </c>
    </row>
    <row r="143" spans="1:32">
      <c r="A143" s="40" t="str">
        <f>Arasınav!A143</f>
        <v>T141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>
        <f t="shared" si="2"/>
        <v>0</v>
      </c>
    </row>
    <row r="144" spans="1:32">
      <c r="A144" s="40" t="str">
        <f>Arasınav!A144</f>
        <v>T142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>
        <f t="shared" si="2"/>
        <v>0</v>
      </c>
    </row>
    <row r="145" spans="1:32">
      <c r="A145" s="40" t="str">
        <f>Arasınav!A145</f>
        <v>T143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>
        <f t="shared" si="2"/>
        <v>0</v>
      </c>
    </row>
    <row r="146" spans="1:32">
      <c r="A146" s="40" t="str">
        <f>Arasınav!A146</f>
        <v>T144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>
        <f t="shared" si="2"/>
        <v>0</v>
      </c>
    </row>
    <row r="147" spans="1:32">
      <c r="A147" s="40" t="str">
        <f>Arasınav!A147</f>
        <v>T145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>
        <f t="shared" si="2"/>
        <v>0</v>
      </c>
    </row>
    <row r="148" spans="1:32">
      <c r="A148" s="40" t="str">
        <f>Arasınav!A148</f>
        <v>T146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>
        <f t="shared" si="2"/>
        <v>0</v>
      </c>
    </row>
    <row r="149" spans="1:32">
      <c r="A149" s="40" t="str">
        <f>Arasınav!A149</f>
        <v>T147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>
        <f t="shared" si="2"/>
        <v>0</v>
      </c>
    </row>
    <row r="150" spans="1:32">
      <c r="A150" s="40" t="str">
        <f>Arasınav!A150</f>
        <v>T148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>
        <f t="shared" si="2"/>
        <v>0</v>
      </c>
    </row>
    <row r="151" spans="1:32">
      <c r="A151" s="40" t="str">
        <f>Arasınav!A151</f>
        <v>T149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>
        <f t="shared" si="2"/>
        <v>0</v>
      </c>
    </row>
    <row r="152" spans="1:32">
      <c r="A152" s="40" t="str">
        <f>Arasınav!A152</f>
        <v>T150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>
        <f t="shared" si="2"/>
        <v>0</v>
      </c>
    </row>
    <row r="153" spans="1:32">
      <c r="A153" s="40" t="str">
        <f>Arasınav!A153</f>
        <v>T151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>
        <f t="shared" si="2"/>
        <v>0</v>
      </c>
    </row>
    <row r="154" spans="1:32">
      <c r="A154" s="40" t="str">
        <f>Arasınav!A154</f>
        <v>T152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>
        <f t="shared" si="2"/>
        <v>0</v>
      </c>
    </row>
    <row r="155" spans="1:32">
      <c r="A155" s="40" t="str">
        <f>Arasınav!A155</f>
        <v>T153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>
        <f t="shared" si="2"/>
        <v>0</v>
      </c>
    </row>
    <row r="156" spans="1:32">
      <c r="A156" s="40" t="str">
        <f>Arasınav!A156</f>
        <v>T154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>
        <f t="shared" si="2"/>
        <v>0</v>
      </c>
    </row>
    <row r="157" spans="1:32">
      <c r="A157" s="40" t="str">
        <f>Arasınav!A157</f>
        <v>T155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>
        <f t="shared" si="2"/>
        <v>0</v>
      </c>
    </row>
    <row r="158" spans="1:32">
      <c r="A158" s="40" t="str">
        <f>Arasınav!A158</f>
        <v>T156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>
        <f t="shared" si="2"/>
        <v>0</v>
      </c>
    </row>
    <row r="159" spans="1:32">
      <c r="A159" s="40" t="str">
        <f>Arasınav!A159</f>
        <v>T157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>
        <f t="shared" si="2"/>
        <v>0</v>
      </c>
    </row>
    <row r="160" spans="1:32">
      <c r="A160" s="40" t="str">
        <f>Arasınav!A160</f>
        <v>T158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>
        <f t="shared" si="2"/>
        <v>0</v>
      </c>
    </row>
    <row r="161" spans="1:32">
      <c r="A161" s="40" t="str">
        <f>Arasınav!A161</f>
        <v>T159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>
        <f t="shared" si="2"/>
        <v>0</v>
      </c>
    </row>
    <row r="162" spans="1:32">
      <c r="A162" s="40" t="str">
        <f>Arasınav!A162</f>
        <v>T160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>
        <f t="shared" si="2"/>
        <v>0</v>
      </c>
    </row>
    <row r="163" spans="1:32">
      <c r="A163" s="40" t="str">
        <f>Arasınav!A163</f>
        <v>T161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>
        <f t="shared" si="2"/>
        <v>0</v>
      </c>
    </row>
    <row r="164" spans="1:32">
      <c r="A164" s="40" t="str">
        <f>Arasınav!A164</f>
        <v>T162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>
        <f t="shared" si="2"/>
        <v>0</v>
      </c>
    </row>
    <row r="165" spans="1:32">
      <c r="A165" s="40" t="str">
        <f>Arasınav!A165</f>
        <v>T163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>
        <f t="shared" si="2"/>
        <v>0</v>
      </c>
    </row>
    <row r="166" spans="1:32">
      <c r="A166" s="40" t="str">
        <f>Arasınav!A166</f>
        <v>T164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>
        <f t="shared" si="2"/>
        <v>0</v>
      </c>
    </row>
    <row r="167" spans="1:32">
      <c r="A167" s="40" t="str">
        <f>Arasınav!A167</f>
        <v>T165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>
        <f t="shared" si="2"/>
        <v>0</v>
      </c>
    </row>
    <row r="168" spans="1:32">
      <c r="A168" s="40" t="str">
        <f>Arasınav!A168</f>
        <v>T166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>
        <f t="shared" si="2"/>
        <v>0</v>
      </c>
    </row>
    <row r="169" spans="1:32">
      <c r="A169" s="40" t="str">
        <f>Arasınav!A169</f>
        <v>T167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>
        <f t="shared" si="2"/>
        <v>0</v>
      </c>
    </row>
    <row r="170" spans="1:32">
      <c r="A170" s="40" t="str">
        <f>Arasınav!A170</f>
        <v>T168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>
        <f t="shared" si="2"/>
        <v>0</v>
      </c>
    </row>
    <row r="171" spans="1:32">
      <c r="A171" s="40" t="str">
        <f>Arasınav!A171</f>
        <v>T169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>
        <f t="shared" si="2"/>
        <v>0</v>
      </c>
    </row>
    <row r="172" spans="1:32">
      <c r="A172" s="40" t="str">
        <f>Arasınav!A172</f>
        <v>T170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>
        <f t="shared" si="2"/>
        <v>0</v>
      </c>
    </row>
    <row r="173" spans="1:32">
      <c r="A173" s="40" t="str">
        <f>Arasınav!A173</f>
        <v>T171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>
        <f t="shared" si="2"/>
        <v>0</v>
      </c>
    </row>
    <row r="174" spans="1:32">
      <c r="A174" s="40" t="str">
        <f>Arasınav!A174</f>
        <v>T172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>
        <f t="shared" si="2"/>
        <v>0</v>
      </c>
    </row>
    <row r="175" spans="1:32">
      <c r="A175" s="40" t="str">
        <f>Arasınav!A175</f>
        <v>T173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>
        <f t="shared" si="2"/>
        <v>0</v>
      </c>
    </row>
    <row r="176" spans="1:32">
      <c r="A176" s="40" t="str">
        <f>Arasınav!A176</f>
        <v>T174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>
        <f t="shared" si="2"/>
        <v>0</v>
      </c>
    </row>
    <row r="177" spans="1:32">
      <c r="A177" s="40" t="str">
        <f>Arasınav!A177</f>
        <v>T175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>
        <f t="shared" si="2"/>
        <v>0</v>
      </c>
    </row>
    <row r="178" spans="1:32">
      <c r="A178" s="40" t="str">
        <f>Arasınav!A178</f>
        <v>T176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>
        <f t="shared" si="2"/>
        <v>0</v>
      </c>
    </row>
    <row r="179" spans="1:32">
      <c r="A179" s="40" t="str">
        <f>Arasınav!A179</f>
        <v>T177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>
        <f t="shared" si="2"/>
        <v>0</v>
      </c>
    </row>
    <row r="180" spans="1:32">
      <c r="A180" s="40" t="str">
        <f>Arasınav!A180</f>
        <v>T178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>
        <f t="shared" si="2"/>
        <v>0</v>
      </c>
    </row>
    <row r="181" spans="1:32">
      <c r="A181" s="40" t="str">
        <f>Arasınav!A181</f>
        <v>T179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>
        <f t="shared" si="2"/>
        <v>0</v>
      </c>
    </row>
    <row r="182" spans="1:32">
      <c r="A182" s="40" t="str">
        <f>Arasınav!A182</f>
        <v>T180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>
        <f t="shared" si="2"/>
        <v>0</v>
      </c>
    </row>
    <row r="183" spans="1:32">
      <c r="A183" s="40" t="str">
        <f>Arasınav!A183</f>
        <v>T181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>
        <f t="shared" si="2"/>
        <v>0</v>
      </c>
    </row>
    <row r="184" spans="1:32">
      <c r="A184" s="40" t="str">
        <f>Arasınav!A184</f>
        <v>T182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>
        <f t="shared" si="2"/>
        <v>0</v>
      </c>
    </row>
    <row r="185" spans="1:32">
      <c r="A185" s="40" t="str">
        <f>Arasınav!A185</f>
        <v>T183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>
        <f t="shared" si="2"/>
        <v>0</v>
      </c>
    </row>
    <row r="186" spans="1:32">
      <c r="A186" s="40" t="str">
        <f>Arasınav!A186</f>
        <v>T184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>
        <f t="shared" si="2"/>
        <v>0</v>
      </c>
    </row>
    <row r="187" spans="1:32">
      <c r="A187" s="40" t="str">
        <f>Arasınav!A187</f>
        <v>T185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>
        <f t="shared" si="2"/>
        <v>0</v>
      </c>
    </row>
    <row r="188" spans="1:32">
      <c r="A188" s="40" t="str">
        <f>Arasınav!A188</f>
        <v>T186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>
        <f t="shared" si="2"/>
        <v>0</v>
      </c>
    </row>
    <row r="189" spans="1:32">
      <c r="A189" s="40" t="str">
        <f>Arasınav!A189</f>
        <v>T187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>
        <f t="shared" si="2"/>
        <v>0</v>
      </c>
    </row>
    <row r="190" spans="1:32">
      <c r="A190" s="40" t="str">
        <f>Arasınav!A190</f>
        <v>T188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>
        <f t="shared" si="2"/>
        <v>0</v>
      </c>
    </row>
    <row r="191" spans="1:32">
      <c r="A191" s="40" t="str">
        <f>Arasınav!A191</f>
        <v>T189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>
        <f t="shared" si="2"/>
        <v>0</v>
      </c>
    </row>
    <row r="192" spans="1:32">
      <c r="A192" s="40" t="str">
        <f>Arasınav!A192</f>
        <v>T190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>
        <f t="shared" si="2"/>
        <v>0</v>
      </c>
    </row>
    <row r="193" spans="1:32">
      <c r="A193" s="40" t="str">
        <f>Arasınav!A193</f>
        <v>T191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>
        <f t="shared" si="2"/>
        <v>0</v>
      </c>
    </row>
    <row r="194" spans="1:32">
      <c r="A194" s="40" t="str">
        <f>Arasınav!A194</f>
        <v>T192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>
        <f t="shared" si="2"/>
        <v>0</v>
      </c>
    </row>
    <row r="195" spans="1:32">
      <c r="A195" s="40" t="str">
        <f>Arasınav!A195</f>
        <v>T193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>
        <f t="shared" si="2"/>
        <v>0</v>
      </c>
    </row>
    <row r="196" spans="1:32">
      <c r="A196" s="40" t="str">
        <f>Arasınav!A196</f>
        <v>T194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>
        <f t="shared" ref="AF196:AF201" si="3">SUM(B196:AE196)</f>
        <v>0</v>
      </c>
    </row>
    <row r="197" spans="1:32">
      <c r="A197" s="40" t="str">
        <f>Arasınav!A197</f>
        <v>T195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>
        <f t="shared" si="3"/>
        <v>0</v>
      </c>
    </row>
    <row r="198" spans="1:32">
      <c r="A198" s="40" t="str">
        <f>Arasınav!A198</f>
        <v>T196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>
        <f t="shared" si="3"/>
        <v>0</v>
      </c>
    </row>
    <row r="199" spans="1:32">
      <c r="A199" s="40" t="str">
        <f>Arasınav!A199</f>
        <v>T197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>
        <f t="shared" si="3"/>
        <v>0</v>
      </c>
    </row>
    <row r="200" spans="1:32">
      <c r="A200" s="40" t="str">
        <f>Arasınav!A200</f>
        <v>T198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>
        <f t="shared" si="3"/>
        <v>0</v>
      </c>
    </row>
    <row r="201" spans="1:32">
      <c r="A201" s="40" t="str">
        <f>Arasınav!A201</f>
        <v>T199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>
        <f t="shared" si="3"/>
        <v>0</v>
      </c>
    </row>
    <row r="202" spans="1:32">
      <c r="A202" s="40" t="str">
        <f>Arasınav!A202</f>
        <v>T200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ayfa5"/>
  <dimension ref="A2:AE15"/>
  <sheetViews>
    <sheetView workbookViewId="0">
      <selection activeCell="B15" sqref="B15:AE15"/>
    </sheetView>
  </sheetViews>
  <sheetFormatPr defaultRowHeight="15"/>
  <cols>
    <col min="1" max="1" width="6.7109375" customWidth="1"/>
    <col min="2" max="31" width="5.7109375" customWidth="1"/>
  </cols>
  <sheetData>
    <row r="2" spans="1:31">
      <c r="A2" s="1"/>
      <c r="B2" s="58" t="s">
        <v>116</v>
      </c>
      <c r="C2" s="58" t="s">
        <v>117</v>
      </c>
      <c r="D2" s="58" t="s">
        <v>118</v>
      </c>
      <c r="E2" s="58" t="s">
        <v>119</v>
      </c>
      <c r="F2" s="58" t="s">
        <v>120</v>
      </c>
      <c r="G2" s="58" t="s">
        <v>121</v>
      </c>
      <c r="H2" s="58" t="s">
        <v>122</v>
      </c>
      <c r="I2" s="58" t="s">
        <v>123</v>
      </c>
      <c r="J2" s="58" t="s">
        <v>124</v>
      </c>
      <c r="K2" s="58" t="s">
        <v>125</v>
      </c>
      <c r="L2" s="58" t="s">
        <v>126</v>
      </c>
      <c r="M2" s="58" t="s">
        <v>127</v>
      </c>
      <c r="N2" s="58" t="s">
        <v>128</v>
      </c>
      <c r="O2" s="58" t="s">
        <v>129</v>
      </c>
      <c r="P2" s="58" t="s">
        <v>130</v>
      </c>
      <c r="Q2" s="58" t="s">
        <v>131</v>
      </c>
      <c r="R2" s="58" t="s">
        <v>132</v>
      </c>
      <c r="S2" s="58" t="s">
        <v>133</v>
      </c>
      <c r="T2" s="58" t="s">
        <v>134</v>
      </c>
      <c r="U2" s="58" t="s">
        <v>135</v>
      </c>
      <c r="V2" s="58" t="s">
        <v>136</v>
      </c>
      <c r="W2" s="58" t="s">
        <v>137</v>
      </c>
      <c r="X2" s="58" t="s">
        <v>138</v>
      </c>
      <c r="Y2" s="58" t="s">
        <v>139</v>
      </c>
      <c r="Z2" s="58" t="s">
        <v>140</v>
      </c>
      <c r="AA2" s="58" t="s">
        <v>141</v>
      </c>
      <c r="AB2" s="58" t="s">
        <v>142</v>
      </c>
      <c r="AC2" s="58" t="s">
        <v>143</v>
      </c>
      <c r="AD2" s="58" t="s">
        <v>144</v>
      </c>
      <c r="AE2" s="58" t="s">
        <v>145</v>
      </c>
    </row>
    <row r="3" spans="1:31">
      <c r="A3" s="59" t="s">
        <v>209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1:31">
      <c r="A4" s="59" t="s">
        <v>210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</row>
    <row r="5" spans="1:31">
      <c r="A5" s="59" t="s">
        <v>211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</row>
    <row r="6" spans="1:31">
      <c r="A6" s="59" t="s">
        <v>212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31">
      <c r="A7" s="59" t="s">
        <v>213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31">
      <c r="A8" s="59" t="s">
        <v>214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</row>
    <row r="9" spans="1:31">
      <c r="A9" s="59" t="s">
        <v>215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</row>
    <row r="10" spans="1:31">
      <c r="A10" s="59" t="s">
        <v>216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</row>
    <row r="11" spans="1:31">
      <c r="A11" s="59" t="s">
        <v>217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>
      <c r="A12" s="59" t="s">
        <v>218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</row>
    <row r="15" spans="1:31" ht="45.95" customHeight="1">
      <c r="B15" s="95" t="s">
        <v>431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</row>
  </sheetData>
  <mergeCells count="1">
    <mergeCell ref="B15:AE15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ayfa6"/>
  <dimension ref="A1:AF202"/>
  <sheetViews>
    <sheetView workbookViewId="0">
      <selection activeCell="H30" sqref="H30"/>
    </sheetView>
  </sheetViews>
  <sheetFormatPr defaultColWidth="9.140625" defaultRowHeight="15"/>
  <cols>
    <col min="1" max="1" width="22.85546875" style="2" customWidth="1"/>
    <col min="2" max="31" width="4.7109375" style="2" customWidth="1"/>
    <col min="32" max="32" width="12.140625" style="2" bestFit="1" customWidth="1"/>
    <col min="33" max="47" width="5.7109375" style="2" customWidth="1"/>
    <col min="48" max="16384" width="9.140625" style="2"/>
  </cols>
  <sheetData>
    <row r="1" spans="1:32">
      <c r="A1" s="55" t="s">
        <v>322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61">
        <f>SUM(B1:AE1)</f>
        <v>0</v>
      </c>
    </row>
    <row r="2" spans="1:32">
      <c r="A2" s="58" t="s">
        <v>0</v>
      </c>
      <c r="B2" s="58" t="s">
        <v>147</v>
      </c>
      <c r="C2" s="58" t="s">
        <v>148</v>
      </c>
      <c r="D2" s="58" t="s">
        <v>149</v>
      </c>
      <c r="E2" s="58" t="s">
        <v>150</v>
      </c>
      <c r="F2" s="58" t="s">
        <v>151</v>
      </c>
      <c r="G2" s="58" t="s">
        <v>152</v>
      </c>
      <c r="H2" s="58" t="s">
        <v>153</v>
      </c>
      <c r="I2" s="58" t="s">
        <v>154</v>
      </c>
      <c r="J2" s="58" t="s">
        <v>155</v>
      </c>
      <c r="K2" s="58" t="s">
        <v>156</v>
      </c>
      <c r="L2" s="58" t="s">
        <v>157</v>
      </c>
      <c r="M2" s="58" t="s">
        <v>158</v>
      </c>
      <c r="N2" s="58" t="s">
        <v>159</v>
      </c>
      <c r="O2" s="58" t="s">
        <v>160</v>
      </c>
      <c r="P2" s="58" t="s">
        <v>161</v>
      </c>
      <c r="Q2" s="58" t="s">
        <v>162</v>
      </c>
      <c r="R2" s="58" t="s">
        <v>163</v>
      </c>
      <c r="S2" s="58" t="s">
        <v>164</v>
      </c>
      <c r="T2" s="58" t="s">
        <v>165</v>
      </c>
      <c r="U2" s="58" t="s">
        <v>166</v>
      </c>
      <c r="V2" s="58" t="s">
        <v>167</v>
      </c>
      <c r="W2" s="58" t="s">
        <v>168</v>
      </c>
      <c r="X2" s="58" t="s">
        <v>169</v>
      </c>
      <c r="Y2" s="58" t="s">
        <v>170</v>
      </c>
      <c r="Z2" s="58" t="s">
        <v>171</v>
      </c>
      <c r="AA2" s="58" t="s">
        <v>172</v>
      </c>
      <c r="AB2" s="58" t="s">
        <v>173</v>
      </c>
      <c r="AC2" s="58" t="s">
        <v>174</v>
      </c>
      <c r="AD2" s="58" t="s">
        <v>175</v>
      </c>
      <c r="AE2" s="58" t="s">
        <v>176</v>
      </c>
      <c r="AF2" s="62" t="s">
        <v>177</v>
      </c>
    </row>
    <row r="3" spans="1:32">
      <c r="A3" s="40" t="str">
        <f>Arasınav!A3</f>
        <v>T1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>
        <f>SUM(B3:AE3)</f>
        <v>0</v>
      </c>
    </row>
    <row r="4" spans="1:32">
      <c r="A4" s="40" t="str">
        <f>Arasınav!A4</f>
        <v>T2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f t="shared" ref="AF4:AF67" si="0">SUM(B4:AE4)</f>
        <v>0</v>
      </c>
    </row>
    <row r="5" spans="1:32">
      <c r="A5" s="40" t="str">
        <f>Arasınav!A5</f>
        <v>T3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>
        <f t="shared" si="0"/>
        <v>0</v>
      </c>
    </row>
    <row r="6" spans="1:32">
      <c r="A6" s="40" t="str">
        <f>Arasınav!A6</f>
        <v>T4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f t="shared" si="0"/>
        <v>0</v>
      </c>
    </row>
    <row r="7" spans="1:32">
      <c r="A7" s="40" t="str">
        <f>Arasınav!A7</f>
        <v>T5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f t="shared" si="0"/>
        <v>0</v>
      </c>
    </row>
    <row r="8" spans="1:32">
      <c r="A8" s="40" t="str">
        <f>Arasınav!A8</f>
        <v>T6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f t="shared" si="0"/>
        <v>0</v>
      </c>
    </row>
    <row r="9" spans="1:32">
      <c r="A9" s="40" t="str">
        <f>Arasınav!A9</f>
        <v>T7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f t="shared" si="0"/>
        <v>0</v>
      </c>
    </row>
    <row r="10" spans="1:32">
      <c r="A10" s="40" t="str">
        <f>Arasınav!A10</f>
        <v>T8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f t="shared" si="0"/>
        <v>0</v>
      </c>
    </row>
    <row r="11" spans="1:32">
      <c r="A11" s="40" t="str">
        <f>Arasınav!A11</f>
        <v>T9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f t="shared" si="0"/>
        <v>0</v>
      </c>
    </row>
    <row r="12" spans="1:32">
      <c r="A12" s="40" t="str">
        <f>Arasınav!A12</f>
        <v>T10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f t="shared" si="0"/>
        <v>0</v>
      </c>
    </row>
    <row r="13" spans="1:32">
      <c r="A13" s="40" t="str">
        <f>Arasınav!A13</f>
        <v>T11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f t="shared" si="0"/>
        <v>0</v>
      </c>
    </row>
    <row r="14" spans="1:32">
      <c r="A14" s="40" t="str">
        <f>Arasınav!A14</f>
        <v>T12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f t="shared" si="0"/>
        <v>0</v>
      </c>
    </row>
    <row r="15" spans="1:32">
      <c r="A15" s="40" t="str">
        <f>Arasınav!A15</f>
        <v>T13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f t="shared" si="0"/>
        <v>0</v>
      </c>
    </row>
    <row r="16" spans="1:32">
      <c r="A16" s="40" t="str">
        <f>Arasınav!A16</f>
        <v>T14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f t="shared" si="0"/>
        <v>0</v>
      </c>
    </row>
    <row r="17" spans="1:32">
      <c r="A17" s="40" t="str">
        <f>Arasınav!A17</f>
        <v>T15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f t="shared" si="0"/>
        <v>0</v>
      </c>
    </row>
    <row r="18" spans="1:32">
      <c r="A18" s="40" t="str">
        <f>Arasınav!A18</f>
        <v>T16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f t="shared" si="0"/>
        <v>0</v>
      </c>
    </row>
    <row r="19" spans="1:32">
      <c r="A19" s="40" t="str">
        <f>Arasınav!A19</f>
        <v>T17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f t="shared" si="0"/>
        <v>0</v>
      </c>
    </row>
    <row r="20" spans="1:32">
      <c r="A20" s="40" t="str">
        <f>Arasınav!A20</f>
        <v>T18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f t="shared" si="0"/>
        <v>0</v>
      </c>
    </row>
    <row r="21" spans="1:32">
      <c r="A21" s="40" t="str">
        <f>Arasınav!A21</f>
        <v>T19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f t="shared" si="0"/>
        <v>0</v>
      </c>
    </row>
    <row r="22" spans="1:32">
      <c r="A22" s="40" t="str">
        <f>Arasınav!A22</f>
        <v>T20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>
        <f t="shared" si="0"/>
        <v>0</v>
      </c>
    </row>
    <row r="23" spans="1:32">
      <c r="A23" s="40" t="str">
        <f>Arasınav!A23</f>
        <v>T21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f t="shared" si="0"/>
        <v>0</v>
      </c>
    </row>
    <row r="24" spans="1:32">
      <c r="A24" s="40" t="str">
        <f>Arasınav!A24</f>
        <v>T22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>
        <f t="shared" si="0"/>
        <v>0</v>
      </c>
    </row>
    <row r="25" spans="1:32">
      <c r="A25" s="40" t="str">
        <f>Arasınav!A25</f>
        <v>T23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>
        <f t="shared" si="0"/>
        <v>0</v>
      </c>
    </row>
    <row r="26" spans="1:32">
      <c r="A26" s="40" t="str">
        <f>Arasınav!A26</f>
        <v>T24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>
        <f t="shared" si="0"/>
        <v>0</v>
      </c>
    </row>
    <row r="27" spans="1:32">
      <c r="A27" s="40" t="str">
        <f>Arasınav!A27</f>
        <v>T25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>
        <f t="shared" si="0"/>
        <v>0</v>
      </c>
    </row>
    <row r="28" spans="1:32">
      <c r="A28" s="40" t="str">
        <f>Arasınav!A28</f>
        <v>T26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>
        <f t="shared" si="0"/>
        <v>0</v>
      </c>
    </row>
    <row r="29" spans="1:32">
      <c r="A29" s="40" t="str">
        <f>Arasınav!A29</f>
        <v>T27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>
        <f t="shared" si="0"/>
        <v>0</v>
      </c>
    </row>
    <row r="30" spans="1:32">
      <c r="A30" s="40" t="str">
        <f>Arasınav!A30</f>
        <v>T28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>
        <f t="shared" si="0"/>
        <v>0</v>
      </c>
    </row>
    <row r="31" spans="1:32">
      <c r="A31" s="40" t="str">
        <f>Arasınav!A31</f>
        <v>T29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>
        <f t="shared" si="0"/>
        <v>0</v>
      </c>
    </row>
    <row r="32" spans="1:32">
      <c r="A32" s="40" t="str">
        <f>Arasınav!A32</f>
        <v>T30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>
        <f t="shared" si="0"/>
        <v>0</v>
      </c>
    </row>
    <row r="33" spans="1:32">
      <c r="A33" s="40" t="str">
        <f>Arasınav!A33</f>
        <v>T31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>
        <f t="shared" si="0"/>
        <v>0</v>
      </c>
    </row>
    <row r="34" spans="1:32">
      <c r="A34" s="40" t="str">
        <f>Arasınav!A34</f>
        <v>T32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>
        <f t="shared" si="0"/>
        <v>0</v>
      </c>
    </row>
    <row r="35" spans="1:32">
      <c r="A35" s="40" t="str">
        <f>Arasınav!A35</f>
        <v>T33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>
        <f t="shared" si="0"/>
        <v>0</v>
      </c>
    </row>
    <row r="36" spans="1:32">
      <c r="A36" s="40" t="str">
        <f>Arasınav!A36</f>
        <v>T34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>
        <f t="shared" si="0"/>
        <v>0</v>
      </c>
    </row>
    <row r="37" spans="1:32">
      <c r="A37" s="40" t="str">
        <f>Arasınav!A37</f>
        <v>T35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>
        <f t="shared" si="0"/>
        <v>0</v>
      </c>
    </row>
    <row r="38" spans="1:32">
      <c r="A38" s="40" t="str">
        <f>Arasınav!A38</f>
        <v>T36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>
        <f t="shared" si="0"/>
        <v>0</v>
      </c>
    </row>
    <row r="39" spans="1:32">
      <c r="A39" s="40" t="str">
        <f>Arasınav!A39</f>
        <v>T37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>
        <f t="shared" si="0"/>
        <v>0</v>
      </c>
    </row>
    <row r="40" spans="1:32">
      <c r="A40" s="40" t="str">
        <f>Arasınav!A40</f>
        <v>T38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>
        <f t="shared" si="0"/>
        <v>0</v>
      </c>
    </row>
    <row r="41" spans="1:32">
      <c r="A41" s="40" t="str">
        <f>Arasınav!A41</f>
        <v>T39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>
        <f t="shared" si="0"/>
        <v>0</v>
      </c>
    </row>
    <row r="42" spans="1:32">
      <c r="A42" s="40" t="str">
        <f>Arasınav!A42</f>
        <v>T40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>
        <f t="shared" si="0"/>
        <v>0</v>
      </c>
    </row>
    <row r="43" spans="1:32">
      <c r="A43" s="40" t="str">
        <f>Arasınav!A43</f>
        <v>T41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>
        <f t="shared" si="0"/>
        <v>0</v>
      </c>
    </row>
    <row r="44" spans="1:32">
      <c r="A44" s="40" t="str">
        <f>Arasınav!A44</f>
        <v>T42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>
        <f t="shared" si="0"/>
        <v>0</v>
      </c>
    </row>
    <row r="45" spans="1:32">
      <c r="A45" s="40" t="str">
        <f>Arasınav!A45</f>
        <v>T43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>
        <f t="shared" si="0"/>
        <v>0</v>
      </c>
    </row>
    <row r="46" spans="1:32">
      <c r="A46" s="40" t="str">
        <f>Arasınav!A46</f>
        <v>T44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>
        <f t="shared" si="0"/>
        <v>0</v>
      </c>
    </row>
    <row r="47" spans="1:32">
      <c r="A47" s="40" t="str">
        <f>Arasınav!A47</f>
        <v>T45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>
        <f t="shared" si="0"/>
        <v>0</v>
      </c>
    </row>
    <row r="48" spans="1:32">
      <c r="A48" s="40" t="str">
        <f>Arasınav!A48</f>
        <v>T46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>
        <f t="shared" si="0"/>
        <v>0</v>
      </c>
    </row>
    <row r="49" spans="1:32">
      <c r="A49" s="40" t="str">
        <f>Arasınav!A49</f>
        <v>T47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>
        <f t="shared" si="0"/>
        <v>0</v>
      </c>
    </row>
    <row r="50" spans="1:32">
      <c r="A50" s="40" t="str">
        <f>Arasınav!A50</f>
        <v>T48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>
        <f t="shared" si="0"/>
        <v>0</v>
      </c>
    </row>
    <row r="51" spans="1:32">
      <c r="A51" s="40" t="str">
        <f>Arasınav!A51</f>
        <v>T49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>
        <f t="shared" si="0"/>
        <v>0</v>
      </c>
    </row>
    <row r="52" spans="1:32">
      <c r="A52" s="40" t="str">
        <f>Arasınav!A52</f>
        <v>T50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>
        <f t="shared" si="0"/>
        <v>0</v>
      </c>
    </row>
    <row r="53" spans="1:32">
      <c r="A53" s="40" t="str">
        <f>Arasınav!A53</f>
        <v>T51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>
        <f t="shared" si="0"/>
        <v>0</v>
      </c>
    </row>
    <row r="54" spans="1:32">
      <c r="A54" s="40" t="str">
        <f>Arasınav!A54</f>
        <v>T52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>
        <f t="shared" si="0"/>
        <v>0</v>
      </c>
    </row>
    <row r="55" spans="1:32">
      <c r="A55" s="40" t="str">
        <f>Arasınav!A55</f>
        <v>T53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>
        <f t="shared" si="0"/>
        <v>0</v>
      </c>
    </row>
    <row r="56" spans="1:32">
      <c r="A56" s="40" t="str">
        <f>Arasınav!A56</f>
        <v>T54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>
        <f t="shared" si="0"/>
        <v>0</v>
      </c>
    </row>
    <row r="57" spans="1:32">
      <c r="A57" s="40" t="str">
        <f>Arasınav!A57</f>
        <v>T55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>
        <f t="shared" si="0"/>
        <v>0</v>
      </c>
    </row>
    <row r="58" spans="1:32">
      <c r="A58" s="40" t="str">
        <f>Arasınav!A58</f>
        <v>T56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>
        <f t="shared" si="0"/>
        <v>0</v>
      </c>
    </row>
    <row r="59" spans="1:32">
      <c r="A59" s="40" t="str">
        <f>Arasınav!A59</f>
        <v>T57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>
        <f t="shared" si="0"/>
        <v>0</v>
      </c>
    </row>
    <row r="60" spans="1:32">
      <c r="A60" s="40" t="str">
        <f>Arasınav!A60</f>
        <v>T58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>
        <f t="shared" si="0"/>
        <v>0</v>
      </c>
    </row>
    <row r="61" spans="1:32">
      <c r="A61" s="40" t="str">
        <f>Arasınav!A61</f>
        <v>T59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>
        <f t="shared" si="0"/>
        <v>0</v>
      </c>
    </row>
    <row r="62" spans="1:32">
      <c r="A62" s="40" t="str">
        <f>Arasınav!A62</f>
        <v>T60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>
        <f t="shared" si="0"/>
        <v>0</v>
      </c>
    </row>
    <row r="63" spans="1:32">
      <c r="A63" s="40" t="str">
        <f>Arasınav!A63</f>
        <v>T61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>
        <f t="shared" si="0"/>
        <v>0</v>
      </c>
    </row>
    <row r="64" spans="1:32">
      <c r="A64" s="40" t="str">
        <f>Arasınav!A64</f>
        <v>T62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>
        <f t="shared" si="0"/>
        <v>0</v>
      </c>
    </row>
    <row r="65" spans="1:32">
      <c r="A65" s="40" t="str">
        <f>Arasınav!A65</f>
        <v>T63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>
        <f t="shared" si="0"/>
        <v>0</v>
      </c>
    </row>
    <row r="66" spans="1:32">
      <c r="A66" s="40" t="str">
        <f>Arasınav!A66</f>
        <v>T64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>
        <f t="shared" si="0"/>
        <v>0</v>
      </c>
    </row>
    <row r="67" spans="1:32">
      <c r="A67" s="40" t="str">
        <f>Arasınav!A67</f>
        <v>T65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>
        <f t="shared" si="0"/>
        <v>0</v>
      </c>
    </row>
    <row r="68" spans="1:32">
      <c r="A68" s="40" t="str">
        <f>Arasınav!A68</f>
        <v>T66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>
        <f t="shared" ref="AF68:AF131" si="1">SUM(B68:AE68)</f>
        <v>0</v>
      </c>
    </row>
    <row r="69" spans="1:32">
      <c r="A69" s="40" t="str">
        <f>Arasınav!A69</f>
        <v>T67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>
        <f t="shared" si="1"/>
        <v>0</v>
      </c>
    </row>
    <row r="70" spans="1:32">
      <c r="A70" s="40" t="str">
        <f>Arasınav!A70</f>
        <v>T68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>
        <f t="shared" si="1"/>
        <v>0</v>
      </c>
    </row>
    <row r="71" spans="1:32">
      <c r="A71" s="40" t="str">
        <f>Arasınav!A71</f>
        <v>T69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>
        <f t="shared" si="1"/>
        <v>0</v>
      </c>
    </row>
    <row r="72" spans="1:32">
      <c r="A72" s="40" t="str">
        <f>Arasınav!A72</f>
        <v>T70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>
        <f t="shared" si="1"/>
        <v>0</v>
      </c>
    </row>
    <row r="73" spans="1:32">
      <c r="A73" s="40" t="str">
        <f>Arasınav!A73</f>
        <v>T71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>
        <f t="shared" si="1"/>
        <v>0</v>
      </c>
    </row>
    <row r="74" spans="1:32">
      <c r="A74" s="40" t="str">
        <f>Arasınav!A74</f>
        <v>T72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>
        <f t="shared" si="1"/>
        <v>0</v>
      </c>
    </row>
    <row r="75" spans="1:32">
      <c r="A75" s="40" t="str">
        <f>Arasınav!A75</f>
        <v>T73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>
        <f t="shared" si="1"/>
        <v>0</v>
      </c>
    </row>
    <row r="76" spans="1:32">
      <c r="A76" s="40" t="str">
        <f>Arasınav!A76</f>
        <v>T74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>
        <f t="shared" si="1"/>
        <v>0</v>
      </c>
    </row>
    <row r="77" spans="1:32">
      <c r="A77" s="40" t="str">
        <f>Arasınav!A77</f>
        <v>T75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>
        <f t="shared" si="1"/>
        <v>0</v>
      </c>
    </row>
    <row r="78" spans="1:32">
      <c r="A78" s="40" t="str">
        <f>Arasınav!A78</f>
        <v>T76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>
        <f t="shared" si="1"/>
        <v>0</v>
      </c>
    </row>
    <row r="79" spans="1:32">
      <c r="A79" s="40" t="str">
        <f>Arasınav!A79</f>
        <v>T77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>
        <f t="shared" si="1"/>
        <v>0</v>
      </c>
    </row>
    <row r="80" spans="1:32">
      <c r="A80" s="40" t="str">
        <f>Arasınav!A80</f>
        <v>T78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>
        <f t="shared" si="1"/>
        <v>0</v>
      </c>
    </row>
    <row r="81" spans="1:32">
      <c r="A81" s="40" t="str">
        <f>Arasınav!A81</f>
        <v>T79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>
        <f t="shared" si="1"/>
        <v>0</v>
      </c>
    </row>
    <row r="82" spans="1:32">
      <c r="A82" s="40" t="str">
        <f>Arasınav!A82</f>
        <v>T80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>
        <f t="shared" si="1"/>
        <v>0</v>
      </c>
    </row>
    <row r="83" spans="1:32">
      <c r="A83" s="40" t="str">
        <f>Arasınav!A83</f>
        <v>T81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>
        <f t="shared" si="1"/>
        <v>0</v>
      </c>
    </row>
    <row r="84" spans="1:32">
      <c r="A84" s="40" t="str">
        <f>Arasınav!A84</f>
        <v>T82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>
        <f t="shared" si="1"/>
        <v>0</v>
      </c>
    </row>
    <row r="85" spans="1:32">
      <c r="A85" s="40" t="str">
        <f>Arasınav!A85</f>
        <v>T83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>
        <f t="shared" si="1"/>
        <v>0</v>
      </c>
    </row>
    <row r="86" spans="1:32">
      <c r="A86" s="40" t="str">
        <f>Arasınav!A86</f>
        <v>T84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>
        <f t="shared" si="1"/>
        <v>0</v>
      </c>
    </row>
    <row r="87" spans="1:32">
      <c r="A87" s="40" t="str">
        <f>Arasınav!A87</f>
        <v>T85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>
        <f t="shared" si="1"/>
        <v>0</v>
      </c>
    </row>
    <row r="88" spans="1:32">
      <c r="A88" s="40" t="str">
        <f>Arasınav!A88</f>
        <v>T86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>
        <f t="shared" si="1"/>
        <v>0</v>
      </c>
    </row>
    <row r="89" spans="1:32">
      <c r="A89" s="40" t="str">
        <f>Arasınav!A89</f>
        <v>T87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>
        <f t="shared" si="1"/>
        <v>0</v>
      </c>
    </row>
    <row r="90" spans="1:32">
      <c r="A90" s="40" t="str">
        <f>Arasınav!A90</f>
        <v>T88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>
        <f t="shared" si="1"/>
        <v>0</v>
      </c>
    </row>
    <row r="91" spans="1:32">
      <c r="A91" s="40" t="str">
        <f>Arasınav!A91</f>
        <v>T89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>
        <f t="shared" si="1"/>
        <v>0</v>
      </c>
    </row>
    <row r="92" spans="1:32">
      <c r="A92" s="40" t="str">
        <f>Arasınav!A92</f>
        <v>T90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>
        <f t="shared" si="1"/>
        <v>0</v>
      </c>
    </row>
    <row r="93" spans="1:32">
      <c r="A93" s="40" t="str">
        <f>Arasınav!A93</f>
        <v>T91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>
        <f t="shared" si="1"/>
        <v>0</v>
      </c>
    </row>
    <row r="94" spans="1:32">
      <c r="A94" s="40" t="str">
        <f>Arasınav!A94</f>
        <v>T92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>
        <f t="shared" si="1"/>
        <v>0</v>
      </c>
    </row>
    <row r="95" spans="1:32">
      <c r="A95" s="40" t="str">
        <f>Arasınav!A95</f>
        <v>T93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>
        <f t="shared" si="1"/>
        <v>0</v>
      </c>
    </row>
    <row r="96" spans="1:32">
      <c r="A96" s="40" t="str">
        <f>Arasınav!A96</f>
        <v>T94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>
        <f t="shared" si="1"/>
        <v>0</v>
      </c>
    </row>
    <row r="97" spans="1:32">
      <c r="A97" s="40" t="str">
        <f>Arasınav!A97</f>
        <v>T95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>
        <f t="shared" si="1"/>
        <v>0</v>
      </c>
    </row>
    <row r="98" spans="1:32">
      <c r="A98" s="40" t="str">
        <f>Arasınav!A98</f>
        <v>T96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>
        <f t="shared" si="1"/>
        <v>0</v>
      </c>
    </row>
    <row r="99" spans="1:32">
      <c r="A99" s="40" t="str">
        <f>Arasınav!A99</f>
        <v>T97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>
        <f t="shared" si="1"/>
        <v>0</v>
      </c>
    </row>
    <row r="100" spans="1:32">
      <c r="A100" s="40" t="str">
        <f>Arasınav!A100</f>
        <v>T98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>
        <f t="shared" si="1"/>
        <v>0</v>
      </c>
    </row>
    <row r="101" spans="1:32">
      <c r="A101" s="40" t="str">
        <f>Arasınav!A101</f>
        <v>T99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>
        <f t="shared" si="1"/>
        <v>0</v>
      </c>
    </row>
    <row r="102" spans="1:32">
      <c r="A102" s="40" t="str">
        <f>Arasınav!A102</f>
        <v>T100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>
        <f t="shared" si="1"/>
        <v>0</v>
      </c>
    </row>
    <row r="103" spans="1:32">
      <c r="A103" s="40" t="str">
        <f>Arasınav!A103</f>
        <v>T101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>
        <f t="shared" si="1"/>
        <v>0</v>
      </c>
    </row>
    <row r="104" spans="1:32">
      <c r="A104" s="40" t="str">
        <f>Arasınav!A104</f>
        <v>T102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>
        <f t="shared" si="1"/>
        <v>0</v>
      </c>
    </row>
    <row r="105" spans="1:32">
      <c r="A105" s="40" t="str">
        <f>Arasınav!A105</f>
        <v>T103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>
        <f t="shared" si="1"/>
        <v>0</v>
      </c>
    </row>
    <row r="106" spans="1:32">
      <c r="A106" s="40" t="str">
        <f>Arasınav!A106</f>
        <v>T104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>
        <f t="shared" si="1"/>
        <v>0</v>
      </c>
    </row>
    <row r="107" spans="1:32">
      <c r="A107" s="40" t="str">
        <f>Arasınav!A107</f>
        <v>T105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>
        <f t="shared" si="1"/>
        <v>0</v>
      </c>
    </row>
    <row r="108" spans="1:32">
      <c r="A108" s="40" t="str">
        <f>Arasınav!A108</f>
        <v>T106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>
        <f t="shared" si="1"/>
        <v>0</v>
      </c>
    </row>
    <row r="109" spans="1:32">
      <c r="A109" s="40" t="str">
        <f>Arasınav!A109</f>
        <v>T107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>
        <f t="shared" si="1"/>
        <v>0</v>
      </c>
    </row>
    <row r="110" spans="1:32">
      <c r="A110" s="40" t="str">
        <f>Arasınav!A110</f>
        <v>T108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>
        <f t="shared" si="1"/>
        <v>0</v>
      </c>
    </row>
    <row r="111" spans="1:32">
      <c r="A111" s="40" t="str">
        <f>Arasınav!A111</f>
        <v>T109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>
        <f t="shared" si="1"/>
        <v>0</v>
      </c>
    </row>
    <row r="112" spans="1:32">
      <c r="A112" s="40" t="str">
        <f>Arasınav!A112</f>
        <v>T110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>
        <f t="shared" si="1"/>
        <v>0</v>
      </c>
    </row>
    <row r="113" spans="1:32">
      <c r="A113" s="40" t="str">
        <f>Arasınav!A113</f>
        <v>T111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>
        <f t="shared" si="1"/>
        <v>0</v>
      </c>
    </row>
    <row r="114" spans="1:32">
      <c r="A114" s="40" t="str">
        <f>Arasınav!A114</f>
        <v>T112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>
        <f t="shared" si="1"/>
        <v>0</v>
      </c>
    </row>
    <row r="115" spans="1:32">
      <c r="A115" s="40" t="str">
        <f>Arasınav!A115</f>
        <v>T113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>
        <f t="shared" si="1"/>
        <v>0</v>
      </c>
    </row>
    <row r="116" spans="1:32">
      <c r="A116" s="40" t="str">
        <f>Arasınav!A116</f>
        <v>T114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>
        <f t="shared" si="1"/>
        <v>0</v>
      </c>
    </row>
    <row r="117" spans="1:32">
      <c r="A117" s="40" t="str">
        <f>Arasınav!A117</f>
        <v>T115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>
        <f t="shared" si="1"/>
        <v>0</v>
      </c>
    </row>
    <row r="118" spans="1:32">
      <c r="A118" s="40" t="str">
        <f>Arasınav!A118</f>
        <v>T116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>
        <f t="shared" si="1"/>
        <v>0</v>
      </c>
    </row>
    <row r="119" spans="1:32">
      <c r="A119" s="40" t="str">
        <f>Arasınav!A119</f>
        <v>T117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>
        <f t="shared" si="1"/>
        <v>0</v>
      </c>
    </row>
    <row r="120" spans="1:32">
      <c r="A120" s="40" t="str">
        <f>Arasınav!A120</f>
        <v>T118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>
        <f t="shared" si="1"/>
        <v>0</v>
      </c>
    </row>
    <row r="121" spans="1:32">
      <c r="A121" s="40" t="str">
        <f>Arasınav!A121</f>
        <v>T119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>
        <f t="shared" si="1"/>
        <v>0</v>
      </c>
    </row>
    <row r="122" spans="1:32">
      <c r="A122" s="40" t="str">
        <f>Arasınav!A122</f>
        <v>T120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>
        <f t="shared" si="1"/>
        <v>0</v>
      </c>
    </row>
    <row r="123" spans="1:32">
      <c r="A123" s="40" t="str">
        <f>Arasınav!A123</f>
        <v>T121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>
        <f t="shared" si="1"/>
        <v>0</v>
      </c>
    </row>
    <row r="124" spans="1:32">
      <c r="A124" s="40" t="str">
        <f>Arasınav!A124</f>
        <v>T122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>
        <f t="shared" si="1"/>
        <v>0</v>
      </c>
    </row>
    <row r="125" spans="1:32">
      <c r="A125" s="40" t="str">
        <f>Arasınav!A125</f>
        <v>T123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>
        <f t="shared" si="1"/>
        <v>0</v>
      </c>
    </row>
    <row r="126" spans="1:32">
      <c r="A126" s="40" t="str">
        <f>Arasınav!A126</f>
        <v>T124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>
        <f t="shared" si="1"/>
        <v>0</v>
      </c>
    </row>
    <row r="127" spans="1:32">
      <c r="A127" s="40" t="str">
        <f>Arasınav!A127</f>
        <v>T125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>
        <f t="shared" si="1"/>
        <v>0</v>
      </c>
    </row>
    <row r="128" spans="1:32">
      <c r="A128" s="40" t="str">
        <f>Arasınav!A128</f>
        <v>T126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>
        <f t="shared" si="1"/>
        <v>0</v>
      </c>
    </row>
    <row r="129" spans="1:32">
      <c r="A129" s="40" t="str">
        <f>Arasınav!A129</f>
        <v>T127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>
        <f t="shared" si="1"/>
        <v>0</v>
      </c>
    </row>
    <row r="130" spans="1:32">
      <c r="A130" s="40" t="str">
        <f>Arasınav!A130</f>
        <v>T128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>
        <f t="shared" si="1"/>
        <v>0</v>
      </c>
    </row>
    <row r="131" spans="1:32">
      <c r="A131" s="40" t="str">
        <f>Arasınav!A131</f>
        <v>T129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>
        <f t="shared" si="1"/>
        <v>0</v>
      </c>
    </row>
    <row r="132" spans="1:32">
      <c r="A132" s="40" t="str">
        <f>Arasınav!A132</f>
        <v>T130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>
        <f t="shared" ref="AF132:AF195" si="2">SUM(B132:AE132)</f>
        <v>0</v>
      </c>
    </row>
    <row r="133" spans="1:32">
      <c r="A133" s="40" t="str">
        <f>Arasınav!A133</f>
        <v>T131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>
        <f t="shared" si="2"/>
        <v>0</v>
      </c>
    </row>
    <row r="134" spans="1:32">
      <c r="A134" s="40" t="str">
        <f>Arasınav!A134</f>
        <v>T132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>
        <f t="shared" si="2"/>
        <v>0</v>
      </c>
    </row>
    <row r="135" spans="1:32">
      <c r="A135" s="40" t="str">
        <f>Arasınav!A135</f>
        <v>T133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>
        <f t="shared" si="2"/>
        <v>0</v>
      </c>
    </row>
    <row r="136" spans="1:32">
      <c r="A136" s="40" t="str">
        <f>Arasınav!A136</f>
        <v>T134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>
        <f t="shared" si="2"/>
        <v>0</v>
      </c>
    </row>
    <row r="137" spans="1:32">
      <c r="A137" s="40" t="str">
        <f>Arasınav!A137</f>
        <v>T135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>
        <f t="shared" si="2"/>
        <v>0</v>
      </c>
    </row>
    <row r="138" spans="1:32">
      <c r="A138" s="40" t="str">
        <f>Arasınav!A138</f>
        <v>T136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>
        <f t="shared" si="2"/>
        <v>0</v>
      </c>
    </row>
    <row r="139" spans="1:32">
      <c r="A139" s="40" t="str">
        <f>Arasınav!A139</f>
        <v>T137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>
        <f t="shared" si="2"/>
        <v>0</v>
      </c>
    </row>
    <row r="140" spans="1:32">
      <c r="A140" s="40" t="str">
        <f>Arasınav!A140</f>
        <v>T138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>
        <f t="shared" si="2"/>
        <v>0</v>
      </c>
    </row>
    <row r="141" spans="1:32">
      <c r="A141" s="40" t="str">
        <f>Arasınav!A141</f>
        <v>T139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>
        <f t="shared" si="2"/>
        <v>0</v>
      </c>
    </row>
    <row r="142" spans="1:32">
      <c r="A142" s="40" t="str">
        <f>Arasınav!A142</f>
        <v>T140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>
        <f t="shared" si="2"/>
        <v>0</v>
      </c>
    </row>
    <row r="143" spans="1:32">
      <c r="A143" s="40" t="str">
        <f>Arasınav!A143</f>
        <v>T141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>
        <f t="shared" si="2"/>
        <v>0</v>
      </c>
    </row>
    <row r="144" spans="1:32">
      <c r="A144" s="40" t="str">
        <f>Arasınav!A144</f>
        <v>T142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>
        <f t="shared" si="2"/>
        <v>0</v>
      </c>
    </row>
    <row r="145" spans="1:32">
      <c r="A145" s="40" t="str">
        <f>Arasınav!A145</f>
        <v>T143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>
        <f t="shared" si="2"/>
        <v>0</v>
      </c>
    </row>
    <row r="146" spans="1:32">
      <c r="A146" s="40" t="str">
        <f>Arasınav!A146</f>
        <v>T144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>
        <f t="shared" si="2"/>
        <v>0</v>
      </c>
    </row>
    <row r="147" spans="1:32">
      <c r="A147" s="40" t="str">
        <f>Arasınav!A147</f>
        <v>T145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>
        <f t="shared" si="2"/>
        <v>0</v>
      </c>
    </row>
    <row r="148" spans="1:32">
      <c r="A148" s="40" t="str">
        <f>Arasınav!A148</f>
        <v>T146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>
        <f t="shared" si="2"/>
        <v>0</v>
      </c>
    </row>
    <row r="149" spans="1:32">
      <c r="A149" s="40" t="str">
        <f>Arasınav!A149</f>
        <v>T147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>
        <f t="shared" si="2"/>
        <v>0</v>
      </c>
    </row>
    <row r="150" spans="1:32">
      <c r="A150" s="40" t="str">
        <f>Arasınav!A150</f>
        <v>T148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>
        <f t="shared" si="2"/>
        <v>0</v>
      </c>
    </row>
    <row r="151" spans="1:32">
      <c r="A151" s="40" t="str">
        <f>Arasınav!A151</f>
        <v>T149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>
        <f t="shared" si="2"/>
        <v>0</v>
      </c>
    </row>
    <row r="152" spans="1:32">
      <c r="A152" s="40" t="str">
        <f>Arasınav!A152</f>
        <v>T150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>
        <f t="shared" si="2"/>
        <v>0</v>
      </c>
    </row>
    <row r="153" spans="1:32">
      <c r="A153" s="40" t="str">
        <f>Arasınav!A153</f>
        <v>T151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>
        <f t="shared" si="2"/>
        <v>0</v>
      </c>
    </row>
    <row r="154" spans="1:32">
      <c r="A154" s="40" t="str">
        <f>Arasınav!A154</f>
        <v>T152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>
        <f t="shared" si="2"/>
        <v>0</v>
      </c>
    </row>
    <row r="155" spans="1:32">
      <c r="A155" s="40" t="str">
        <f>Arasınav!A155</f>
        <v>T153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>
        <f t="shared" si="2"/>
        <v>0</v>
      </c>
    </row>
    <row r="156" spans="1:32">
      <c r="A156" s="40" t="str">
        <f>Arasınav!A156</f>
        <v>T154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>
        <f t="shared" si="2"/>
        <v>0</v>
      </c>
    </row>
    <row r="157" spans="1:32">
      <c r="A157" s="40" t="str">
        <f>Arasınav!A157</f>
        <v>T155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>
        <f t="shared" si="2"/>
        <v>0</v>
      </c>
    </row>
    <row r="158" spans="1:32">
      <c r="A158" s="40" t="str">
        <f>Arasınav!A158</f>
        <v>T156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>
        <f t="shared" si="2"/>
        <v>0</v>
      </c>
    </row>
    <row r="159" spans="1:32">
      <c r="A159" s="40" t="str">
        <f>Arasınav!A159</f>
        <v>T157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>
        <f t="shared" si="2"/>
        <v>0</v>
      </c>
    </row>
    <row r="160" spans="1:32">
      <c r="A160" s="40" t="str">
        <f>Arasınav!A160</f>
        <v>T158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>
        <f t="shared" si="2"/>
        <v>0</v>
      </c>
    </row>
    <row r="161" spans="1:32">
      <c r="A161" s="40" t="str">
        <f>Arasınav!A161</f>
        <v>T159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>
        <f t="shared" si="2"/>
        <v>0</v>
      </c>
    </row>
    <row r="162" spans="1:32">
      <c r="A162" s="40" t="str">
        <f>Arasınav!A162</f>
        <v>T160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>
        <f t="shared" si="2"/>
        <v>0</v>
      </c>
    </row>
    <row r="163" spans="1:32">
      <c r="A163" s="40" t="str">
        <f>Arasınav!A163</f>
        <v>T161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>
        <f t="shared" si="2"/>
        <v>0</v>
      </c>
    </row>
    <row r="164" spans="1:32">
      <c r="A164" s="40" t="str">
        <f>Arasınav!A164</f>
        <v>T162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>
        <f t="shared" si="2"/>
        <v>0</v>
      </c>
    </row>
    <row r="165" spans="1:32">
      <c r="A165" s="40" t="str">
        <f>Arasınav!A165</f>
        <v>T163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>
        <f t="shared" si="2"/>
        <v>0</v>
      </c>
    </row>
    <row r="166" spans="1:32">
      <c r="A166" s="40" t="str">
        <f>Arasınav!A166</f>
        <v>T164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>
        <f t="shared" si="2"/>
        <v>0</v>
      </c>
    </row>
    <row r="167" spans="1:32">
      <c r="A167" s="40" t="str">
        <f>Arasınav!A167</f>
        <v>T165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>
        <f t="shared" si="2"/>
        <v>0</v>
      </c>
    </row>
    <row r="168" spans="1:32">
      <c r="A168" s="40" t="str">
        <f>Arasınav!A168</f>
        <v>T166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>
        <f t="shared" si="2"/>
        <v>0</v>
      </c>
    </row>
    <row r="169" spans="1:32">
      <c r="A169" s="40" t="str">
        <f>Arasınav!A169</f>
        <v>T167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>
        <f t="shared" si="2"/>
        <v>0</v>
      </c>
    </row>
    <row r="170" spans="1:32">
      <c r="A170" s="40" t="str">
        <f>Arasınav!A170</f>
        <v>T168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>
        <f t="shared" si="2"/>
        <v>0</v>
      </c>
    </row>
    <row r="171" spans="1:32">
      <c r="A171" s="40" t="str">
        <f>Arasınav!A171</f>
        <v>T169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>
        <f t="shared" si="2"/>
        <v>0</v>
      </c>
    </row>
    <row r="172" spans="1:32">
      <c r="A172" s="40" t="str">
        <f>Arasınav!A172</f>
        <v>T170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>
        <f t="shared" si="2"/>
        <v>0</v>
      </c>
    </row>
    <row r="173" spans="1:32">
      <c r="A173" s="40" t="str">
        <f>Arasınav!A173</f>
        <v>T171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>
        <f t="shared" si="2"/>
        <v>0</v>
      </c>
    </row>
    <row r="174" spans="1:32">
      <c r="A174" s="40" t="str">
        <f>Arasınav!A174</f>
        <v>T172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>
        <f t="shared" si="2"/>
        <v>0</v>
      </c>
    </row>
    <row r="175" spans="1:32">
      <c r="A175" s="40" t="str">
        <f>Arasınav!A175</f>
        <v>T173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>
        <f t="shared" si="2"/>
        <v>0</v>
      </c>
    </row>
    <row r="176" spans="1:32">
      <c r="A176" s="40" t="str">
        <f>Arasınav!A176</f>
        <v>T174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>
        <f t="shared" si="2"/>
        <v>0</v>
      </c>
    </row>
    <row r="177" spans="1:32">
      <c r="A177" s="40" t="str">
        <f>Arasınav!A177</f>
        <v>T175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>
        <f t="shared" si="2"/>
        <v>0</v>
      </c>
    </row>
    <row r="178" spans="1:32">
      <c r="A178" s="40" t="str">
        <f>Arasınav!A178</f>
        <v>T176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>
        <f t="shared" si="2"/>
        <v>0</v>
      </c>
    </row>
    <row r="179" spans="1:32">
      <c r="A179" s="40" t="str">
        <f>Arasınav!A179</f>
        <v>T177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>
        <f t="shared" si="2"/>
        <v>0</v>
      </c>
    </row>
    <row r="180" spans="1:32">
      <c r="A180" s="40" t="str">
        <f>Arasınav!A180</f>
        <v>T178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>
        <f t="shared" si="2"/>
        <v>0</v>
      </c>
    </row>
    <row r="181" spans="1:32">
      <c r="A181" s="40" t="str">
        <f>Arasınav!A181</f>
        <v>T179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>
        <f t="shared" si="2"/>
        <v>0</v>
      </c>
    </row>
    <row r="182" spans="1:32">
      <c r="A182" s="40" t="str">
        <f>Arasınav!A182</f>
        <v>T180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>
        <f t="shared" si="2"/>
        <v>0</v>
      </c>
    </row>
    <row r="183" spans="1:32">
      <c r="A183" s="40" t="str">
        <f>Arasınav!A183</f>
        <v>T181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>
        <f t="shared" si="2"/>
        <v>0</v>
      </c>
    </row>
    <row r="184" spans="1:32">
      <c r="A184" s="40" t="str">
        <f>Arasınav!A184</f>
        <v>T182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>
        <f t="shared" si="2"/>
        <v>0</v>
      </c>
    </row>
    <row r="185" spans="1:32">
      <c r="A185" s="40" t="str">
        <f>Arasınav!A185</f>
        <v>T183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>
        <f t="shared" si="2"/>
        <v>0</v>
      </c>
    </row>
    <row r="186" spans="1:32">
      <c r="A186" s="40" t="str">
        <f>Arasınav!A186</f>
        <v>T184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>
        <f t="shared" si="2"/>
        <v>0</v>
      </c>
    </row>
    <row r="187" spans="1:32">
      <c r="A187" s="40" t="str">
        <f>Arasınav!A187</f>
        <v>T185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>
        <f t="shared" si="2"/>
        <v>0</v>
      </c>
    </row>
    <row r="188" spans="1:32">
      <c r="A188" s="40" t="str">
        <f>Arasınav!A188</f>
        <v>T186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>
        <f t="shared" si="2"/>
        <v>0</v>
      </c>
    </row>
    <row r="189" spans="1:32">
      <c r="A189" s="40" t="str">
        <f>Arasınav!A189</f>
        <v>T187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>
        <f t="shared" si="2"/>
        <v>0</v>
      </c>
    </row>
    <row r="190" spans="1:32">
      <c r="A190" s="40" t="str">
        <f>Arasınav!A190</f>
        <v>T188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>
        <f t="shared" si="2"/>
        <v>0</v>
      </c>
    </row>
    <row r="191" spans="1:32">
      <c r="A191" s="40" t="str">
        <f>Arasınav!A191</f>
        <v>T189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>
        <f t="shared" si="2"/>
        <v>0</v>
      </c>
    </row>
    <row r="192" spans="1:32">
      <c r="A192" s="40" t="str">
        <f>Arasınav!A192</f>
        <v>T190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>
        <f t="shared" si="2"/>
        <v>0</v>
      </c>
    </row>
    <row r="193" spans="1:32">
      <c r="A193" s="40" t="str">
        <f>Arasınav!A193</f>
        <v>T191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>
        <f t="shared" si="2"/>
        <v>0</v>
      </c>
    </row>
    <row r="194" spans="1:32">
      <c r="A194" s="40" t="str">
        <f>Arasınav!A194</f>
        <v>T192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>
        <f t="shared" si="2"/>
        <v>0</v>
      </c>
    </row>
    <row r="195" spans="1:32">
      <c r="A195" s="40" t="str">
        <f>Arasınav!A195</f>
        <v>T193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>
        <f t="shared" si="2"/>
        <v>0</v>
      </c>
    </row>
    <row r="196" spans="1:32">
      <c r="A196" s="40" t="str">
        <f>Arasınav!A196</f>
        <v>T194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>
        <f t="shared" ref="AF196:AF201" si="3">SUM(B196:AE196)</f>
        <v>0</v>
      </c>
    </row>
    <row r="197" spans="1:32">
      <c r="A197" s="40" t="str">
        <f>Arasınav!A197</f>
        <v>T195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>
        <f t="shared" si="3"/>
        <v>0</v>
      </c>
    </row>
    <row r="198" spans="1:32">
      <c r="A198" s="40" t="str">
        <f>Arasınav!A198</f>
        <v>T196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>
        <f t="shared" si="3"/>
        <v>0</v>
      </c>
    </row>
    <row r="199" spans="1:32">
      <c r="A199" s="40" t="str">
        <f>Arasınav!A199</f>
        <v>T197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>
        <f t="shared" si="3"/>
        <v>0</v>
      </c>
    </row>
    <row r="200" spans="1:32">
      <c r="A200" s="40" t="str">
        <f>Arasınav!A200</f>
        <v>T198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>
        <f t="shared" si="3"/>
        <v>0</v>
      </c>
    </row>
    <row r="201" spans="1:32">
      <c r="A201" s="40" t="str">
        <f>Arasınav!A201</f>
        <v>T199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>
        <f t="shared" si="3"/>
        <v>0</v>
      </c>
    </row>
    <row r="202" spans="1:32">
      <c r="A202" s="40" t="str">
        <f>Arasınav!A202</f>
        <v>T200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ayfa7"/>
  <dimension ref="A2:AE16"/>
  <sheetViews>
    <sheetView workbookViewId="0">
      <selection activeCell="E20" sqref="E20"/>
    </sheetView>
  </sheetViews>
  <sheetFormatPr defaultRowHeight="15"/>
  <cols>
    <col min="1" max="1" width="7.140625" customWidth="1"/>
    <col min="2" max="31" width="5.7109375" customWidth="1"/>
  </cols>
  <sheetData>
    <row r="2" spans="1:31">
      <c r="A2" s="1"/>
      <c r="B2" s="58" t="s">
        <v>147</v>
      </c>
      <c r="C2" s="58" t="s">
        <v>148</v>
      </c>
      <c r="D2" s="58" t="s">
        <v>149</v>
      </c>
      <c r="E2" s="58" t="s">
        <v>150</v>
      </c>
      <c r="F2" s="58" t="s">
        <v>151</v>
      </c>
      <c r="G2" s="58" t="s">
        <v>152</v>
      </c>
      <c r="H2" s="58" t="s">
        <v>153</v>
      </c>
      <c r="I2" s="58" t="s">
        <v>154</v>
      </c>
      <c r="J2" s="58" t="s">
        <v>155</v>
      </c>
      <c r="K2" s="58" t="s">
        <v>156</v>
      </c>
      <c r="L2" s="58" t="s">
        <v>157</v>
      </c>
      <c r="M2" s="58" t="s">
        <v>158</v>
      </c>
      <c r="N2" s="58" t="s">
        <v>159</v>
      </c>
      <c r="O2" s="58" t="s">
        <v>160</v>
      </c>
      <c r="P2" s="58" t="s">
        <v>161</v>
      </c>
      <c r="Q2" s="58" t="s">
        <v>162</v>
      </c>
      <c r="R2" s="58" t="s">
        <v>163</v>
      </c>
      <c r="S2" s="58" t="s">
        <v>164</v>
      </c>
      <c r="T2" s="58" t="s">
        <v>165</v>
      </c>
      <c r="U2" s="58" t="s">
        <v>166</v>
      </c>
      <c r="V2" s="58" t="s">
        <v>167</v>
      </c>
      <c r="W2" s="58" t="s">
        <v>168</v>
      </c>
      <c r="X2" s="58" t="s">
        <v>169</v>
      </c>
      <c r="Y2" s="58" t="s">
        <v>170</v>
      </c>
      <c r="Z2" s="58" t="s">
        <v>171</v>
      </c>
      <c r="AA2" s="58" t="s">
        <v>172</v>
      </c>
      <c r="AB2" s="58" t="s">
        <v>173</v>
      </c>
      <c r="AC2" s="58" t="s">
        <v>174</v>
      </c>
      <c r="AD2" s="58" t="s">
        <v>175</v>
      </c>
      <c r="AE2" s="58" t="s">
        <v>176</v>
      </c>
    </row>
    <row r="3" spans="1:31">
      <c r="A3" s="59" t="s">
        <v>209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1:31">
      <c r="A4" s="59" t="s">
        <v>210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</row>
    <row r="5" spans="1:31">
      <c r="A5" s="59" t="s">
        <v>211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</row>
    <row r="6" spans="1:31">
      <c r="A6" s="59" t="s">
        <v>212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31">
      <c r="A7" s="59" t="s">
        <v>213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31">
      <c r="A8" s="59" t="s">
        <v>214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</row>
    <row r="9" spans="1:31">
      <c r="A9" s="59" t="s">
        <v>215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</row>
    <row r="10" spans="1:31">
      <c r="A10" s="59" t="s">
        <v>216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</row>
    <row r="11" spans="1:31">
      <c r="A11" s="59" t="s">
        <v>217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>
      <c r="A12" s="59" t="s">
        <v>218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</row>
    <row r="16" spans="1:31" ht="48.6" customHeight="1">
      <c r="B16" s="95" t="s">
        <v>431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</row>
  </sheetData>
  <mergeCells count="1">
    <mergeCell ref="B16:AE16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ayfa8">
    <pageSetUpPr fitToPage="1"/>
  </sheetPr>
  <dimension ref="A1:AF202"/>
  <sheetViews>
    <sheetView workbookViewId="0">
      <selection activeCell="B30" sqref="B30"/>
    </sheetView>
  </sheetViews>
  <sheetFormatPr defaultColWidth="9.140625" defaultRowHeight="15"/>
  <cols>
    <col min="1" max="1" width="26.85546875" style="2" customWidth="1"/>
    <col min="2" max="31" width="4.7109375" style="2" customWidth="1"/>
    <col min="32" max="32" width="12.140625" style="2" bestFit="1" customWidth="1"/>
    <col min="33" max="47" width="5.7109375" style="2" customWidth="1"/>
    <col min="48" max="16384" width="9.140625" style="2"/>
  </cols>
  <sheetData>
    <row r="1" spans="1:32">
      <c r="A1" s="55" t="s">
        <v>322</v>
      </c>
      <c r="B1" s="54">
        <v>100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61">
        <f>SUM(B1:AE1)</f>
        <v>100</v>
      </c>
    </row>
    <row r="2" spans="1:32">
      <c r="A2" s="58" t="s">
        <v>0</v>
      </c>
      <c r="B2" s="58" t="s">
        <v>178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 t="s">
        <v>198</v>
      </c>
      <c r="W2" s="58" t="s">
        <v>199</v>
      </c>
      <c r="X2" s="58" t="s">
        <v>200</v>
      </c>
      <c r="Y2" s="58" t="s">
        <v>201</v>
      </c>
      <c r="Z2" s="58" t="s">
        <v>202</v>
      </c>
      <c r="AA2" s="58" t="s">
        <v>203</v>
      </c>
      <c r="AB2" s="58" t="s">
        <v>204</v>
      </c>
      <c r="AC2" s="58" t="s">
        <v>205</v>
      </c>
      <c r="AD2" s="58" t="s">
        <v>206</v>
      </c>
      <c r="AE2" s="58" t="s">
        <v>207</v>
      </c>
      <c r="AF2" s="62" t="s">
        <v>208</v>
      </c>
    </row>
    <row r="3" spans="1:32">
      <c r="A3" s="40" t="str">
        <f>Arasınav!A3</f>
        <v>T1</v>
      </c>
      <c r="B3" s="40"/>
      <c r="C3" s="40"/>
      <c r="D3" s="41"/>
      <c r="E3" s="41"/>
      <c r="F3" s="41"/>
      <c r="G3" s="2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>
        <f>SUM(B3:AE3)</f>
        <v>0</v>
      </c>
    </row>
    <row r="4" spans="1:32">
      <c r="A4" s="40" t="str">
        <f>Arasınav!A4</f>
        <v>T2</v>
      </c>
      <c r="B4" s="40">
        <v>10</v>
      </c>
      <c r="C4" s="40"/>
      <c r="D4" s="41"/>
      <c r="E4" s="41"/>
      <c r="F4" s="41"/>
      <c r="G4" s="2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f t="shared" ref="AF4:AF67" si="0">SUM(B4:AE4)</f>
        <v>10</v>
      </c>
    </row>
    <row r="5" spans="1:32">
      <c r="A5" s="40" t="str">
        <f>Arasınav!A5</f>
        <v>T3</v>
      </c>
      <c r="B5" s="40">
        <v>85</v>
      </c>
      <c r="C5" s="40"/>
      <c r="D5" s="41"/>
      <c r="E5" s="41"/>
      <c r="F5" s="4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>
        <f t="shared" si="0"/>
        <v>85</v>
      </c>
    </row>
    <row r="6" spans="1:32">
      <c r="A6" s="40" t="str">
        <f>Arasınav!A6</f>
        <v>T4</v>
      </c>
      <c r="B6" s="40">
        <v>95</v>
      </c>
      <c r="C6" s="40"/>
      <c r="D6" s="41"/>
      <c r="E6" s="41"/>
      <c r="F6" s="41"/>
      <c r="G6" s="2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f t="shared" si="0"/>
        <v>95</v>
      </c>
    </row>
    <row r="7" spans="1:32">
      <c r="A7" s="40" t="str">
        <f>Arasınav!A7</f>
        <v>T5</v>
      </c>
      <c r="B7" s="40">
        <v>10</v>
      </c>
      <c r="C7" s="40"/>
      <c r="D7" s="41"/>
      <c r="E7" s="41"/>
      <c r="F7" s="41"/>
      <c r="G7" s="2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f t="shared" si="0"/>
        <v>10</v>
      </c>
    </row>
    <row r="8" spans="1:32">
      <c r="A8" s="40" t="str">
        <f>Arasınav!A8</f>
        <v>T6</v>
      </c>
      <c r="B8" s="40">
        <v>100</v>
      </c>
      <c r="C8" s="40"/>
      <c r="D8" s="41"/>
      <c r="E8" s="41"/>
      <c r="F8" s="41"/>
      <c r="G8" s="2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f t="shared" si="0"/>
        <v>100</v>
      </c>
    </row>
    <row r="9" spans="1:32">
      <c r="A9" s="40" t="str">
        <f>Arasınav!A9</f>
        <v>T7</v>
      </c>
      <c r="B9" s="40">
        <v>90</v>
      </c>
      <c r="C9" s="40"/>
      <c r="D9" s="41"/>
      <c r="E9" s="41"/>
      <c r="F9" s="41"/>
      <c r="G9" s="2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f t="shared" si="0"/>
        <v>90</v>
      </c>
    </row>
    <row r="10" spans="1:32">
      <c r="A10" s="40" t="str">
        <f>Arasınav!A10</f>
        <v>T8</v>
      </c>
      <c r="B10" s="40">
        <v>70</v>
      </c>
      <c r="C10" s="40"/>
      <c r="D10" s="41"/>
      <c r="E10" s="41"/>
      <c r="F10" s="41"/>
      <c r="G10" s="2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f t="shared" si="0"/>
        <v>70</v>
      </c>
    </row>
    <row r="11" spans="1:32">
      <c r="A11" s="40" t="str">
        <f>Arasınav!A11</f>
        <v>T9</v>
      </c>
      <c r="B11" s="40">
        <v>30</v>
      </c>
      <c r="C11" s="40"/>
      <c r="D11" s="41"/>
      <c r="E11" s="41"/>
      <c r="F11" s="41"/>
      <c r="G11" s="2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f t="shared" si="0"/>
        <v>30</v>
      </c>
    </row>
    <row r="12" spans="1:32">
      <c r="A12" s="40" t="str">
        <f>Arasınav!A12</f>
        <v>T10</v>
      </c>
      <c r="B12" s="40">
        <v>40</v>
      </c>
      <c r="C12" s="40"/>
      <c r="D12" s="41"/>
      <c r="E12" s="41"/>
      <c r="F12" s="41"/>
      <c r="G12" s="2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f t="shared" si="0"/>
        <v>40</v>
      </c>
    </row>
    <row r="13" spans="1:32">
      <c r="A13" s="40" t="str">
        <f>Arasınav!A13</f>
        <v>T11</v>
      </c>
      <c r="B13" s="40">
        <v>45</v>
      </c>
      <c r="C13" s="40"/>
      <c r="D13" s="41"/>
      <c r="E13" s="41"/>
      <c r="F13" s="41"/>
      <c r="G13" s="2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f t="shared" si="0"/>
        <v>45</v>
      </c>
    </row>
    <row r="14" spans="1:32">
      <c r="A14" s="40" t="str">
        <f>Arasınav!A14</f>
        <v>T12</v>
      </c>
      <c r="B14" s="40"/>
      <c r="C14" s="40"/>
      <c r="D14" s="41"/>
      <c r="E14" s="41"/>
      <c r="F14" s="41"/>
      <c r="G14" s="2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f t="shared" si="0"/>
        <v>0</v>
      </c>
    </row>
    <row r="15" spans="1:32">
      <c r="A15" s="40" t="str">
        <f>Arasınav!A15</f>
        <v>T13</v>
      </c>
      <c r="B15" s="40">
        <v>40</v>
      </c>
      <c r="C15" s="40"/>
      <c r="D15" s="41"/>
      <c r="E15" s="41"/>
      <c r="F15" s="41"/>
      <c r="G15" s="2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f t="shared" si="0"/>
        <v>40</v>
      </c>
    </row>
    <row r="16" spans="1:32">
      <c r="A16" s="40" t="str">
        <f>Arasınav!A16</f>
        <v>T14</v>
      </c>
      <c r="B16" s="40">
        <v>10</v>
      </c>
      <c r="C16" s="40"/>
      <c r="D16" s="41"/>
      <c r="E16" s="41"/>
      <c r="F16" s="41"/>
      <c r="G16" s="2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f t="shared" si="0"/>
        <v>10</v>
      </c>
    </row>
    <row r="17" spans="1:32">
      <c r="A17" s="40" t="str">
        <f>Arasınav!A17</f>
        <v>T15</v>
      </c>
      <c r="B17" s="40">
        <v>85</v>
      </c>
      <c r="C17" s="40"/>
      <c r="D17" s="41"/>
      <c r="E17" s="41"/>
      <c r="F17" s="41"/>
      <c r="G17" s="2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f t="shared" si="0"/>
        <v>85</v>
      </c>
    </row>
    <row r="18" spans="1:32">
      <c r="A18" s="40" t="str">
        <f>Arasınav!A18</f>
        <v>T16</v>
      </c>
      <c r="B18" s="40">
        <v>15</v>
      </c>
      <c r="C18" s="40"/>
      <c r="D18" s="41"/>
      <c r="E18" s="41"/>
      <c r="F18" s="41"/>
      <c r="G18" s="2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f t="shared" si="0"/>
        <v>15</v>
      </c>
    </row>
    <row r="19" spans="1:32">
      <c r="A19" s="40" t="str">
        <f>Arasınav!A19</f>
        <v>T17</v>
      </c>
      <c r="B19" s="40">
        <v>55</v>
      </c>
      <c r="C19" s="40"/>
      <c r="D19" s="41"/>
      <c r="E19" s="41"/>
      <c r="F19" s="41"/>
      <c r="G19" s="2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f t="shared" si="0"/>
        <v>55</v>
      </c>
    </row>
    <row r="20" spans="1:32">
      <c r="A20" s="40" t="str">
        <f>Arasınav!A20</f>
        <v>T18</v>
      </c>
      <c r="B20" s="40">
        <v>90</v>
      </c>
      <c r="C20" s="40"/>
      <c r="D20" s="41"/>
      <c r="E20" s="41"/>
      <c r="F20" s="41"/>
      <c r="G20" s="2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f t="shared" si="0"/>
        <v>90</v>
      </c>
    </row>
    <row r="21" spans="1:32">
      <c r="A21" s="40" t="str">
        <f>Arasınav!A21</f>
        <v>T19</v>
      </c>
      <c r="B21" s="40">
        <v>90</v>
      </c>
      <c r="C21" s="40"/>
      <c r="D21" s="41"/>
      <c r="E21" s="41"/>
      <c r="F21" s="41"/>
      <c r="G21" s="2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f t="shared" si="0"/>
        <v>90</v>
      </c>
    </row>
    <row r="22" spans="1:32">
      <c r="A22" s="40" t="str">
        <f>Arasınav!A22</f>
        <v>T20</v>
      </c>
      <c r="B22" s="40">
        <v>30</v>
      </c>
      <c r="C22" s="40"/>
      <c r="D22" s="41"/>
      <c r="E22" s="41"/>
      <c r="F22" s="41"/>
      <c r="G22" s="2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>
        <f t="shared" si="0"/>
        <v>30</v>
      </c>
    </row>
    <row r="23" spans="1:32">
      <c r="A23" s="40" t="str">
        <f>Arasınav!A23</f>
        <v>T21</v>
      </c>
      <c r="B23" s="40">
        <v>70</v>
      </c>
      <c r="C23" s="40"/>
      <c r="D23" s="41"/>
      <c r="E23" s="41"/>
      <c r="F23" s="41"/>
      <c r="G23" s="2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f t="shared" si="0"/>
        <v>70</v>
      </c>
    </row>
    <row r="24" spans="1:32">
      <c r="A24" s="40" t="str">
        <f>Arasınav!A24</f>
        <v>T22</v>
      </c>
      <c r="B24" s="40">
        <v>65</v>
      </c>
      <c r="C24" s="40"/>
      <c r="D24" s="41"/>
      <c r="E24" s="41"/>
      <c r="F24" s="41"/>
      <c r="G24" s="2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>
        <f t="shared" si="0"/>
        <v>65</v>
      </c>
    </row>
    <row r="25" spans="1:32">
      <c r="A25" s="40" t="str">
        <f>Arasınav!A25</f>
        <v>T23</v>
      </c>
      <c r="B25" s="40">
        <v>30</v>
      </c>
      <c r="C25" s="40"/>
      <c r="D25" s="41"/>
      <c r="E25" s="41"/>
      <c r="F25" s="41"/>
      <c r="G25" s="2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>
        <f t="shared" si="0"/>
        <v>30</v>
      </c>
    </row>
    <row r="26" spans="1:32">
      <c r="A26" s="40" t="str">
        <f>Arasınav!A26</f>
        <v>T24</v>
      </c>
      <c r="B26" s="40">
        <v>65</v>
      </c>
      <c r="C26" s="40"/>
      <c r="D26" s="41"/>
      <c r="E26" s="41"/>
      <c r="F26" s="41"/>
      <c r="G26" s="2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>
        <f t="shared" si="0"/>
        <v>65</v>
      </c>
    </row>
    <row r="27" spans="1:32">
      <c r="A27" s="40" t="str">
        <f>Arasınav!A27</f>
        <v>T25</v>
      </c>
      <c r="B27" s="40">
        <v>40</v>
      </c>
      <c r="C27" s="40"/>
      <c r="D27" s="41"/>
      <c r="E27" s="41"/>
      <c r="F27" s="41"/>
      <c r="G27" s="2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>
        <f t="shared" si="0"/>
        <v>40</v>
      </c>
    </row>
    <row r="28" spans="1:32">
      <c r="A28" s="40" t="str">
        <f>Arasınav!A28</f>
        <v>T26</v>
      </c>
      <c r="B28" s="40">
        <v>30</v>
      </c>
      <c r="C28" s="40"/>
      <c r="D28" s="41"/>
      <c r="E28" s="41"/>
      <c r="F28" s="41"/>
      <c r="G28" s="2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>
        <f t="shared" si="0"/>
        <v>30</v>
      </c>
    </row>
    <row r="29" spans="1:32">
      <c r="A29" s="40" t="str">
        <f>Arasınav!A29</f>
        <v>T27</v>
      </c>
      <c r="B29" s="40">
        <v>45</v>
      </c>
      <c r="C29" s="40"/>
      <c r="D29" s="41"/>
      <c r="E29" s="41"/>
      <c r="F29" s="41"/>
      <c r="G29" s="2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>
        <f t="shared" si="0"/>
        <v>45</v>
      </c>
    </row>
    <row r="30" spans="1:32">
      <c r="A30" s="40" t="str">
        <f>Arasınav!A30</f>
        <v>T28</v>
      </c>
      <c r="B30" s="40"/>
      <c r="C30" s="40"/>
      <c r="D30" s="41"/>
      <c r="E30" s="41"/>
      <c r="F30" s="41"/>
      <c r="G30" s="2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>
        <f t="shared" si="0"/>
        <v>0</v>
      </c>
    </row>
    <row r="31" spans="1:32">
      <c r="A31" s="40" t="str">
        <f>Arasınav!A31</f>
        <v>T29</v>
      </c>
      <c r="B31" s="40"/>
      <c r="C31" s="40"/>
      <c r="D31" s="41"/>
      <c r="E31" s="41"/>
      <c r="F31" s="41"/>
      <c r="G31" s="2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>
        <f t="shared" si="0"/>
        <v>0</v>
      </c>
    </row>
    <row r="32" spans="1:32">
      <c r="A32" s="40" t="str">
        <f>Arasınav!A32</f>
        <v>T30</v>
      </c>
      <c r="B32" s="40"/>
      <c r="C32" s="40"/>
      <c r="D32" s="41"/>
      <c r="E32" s="41"/>
      <c r="F32" s="41"/>
      <c r="G32" s="2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>
        <f t="shared" si="0"/>
        <v>0</v>
      </c>
    </row>
    <row r="33" spans="1:32">
      <c r="A33" s="40" t="str">
        <f>Arasınav!A33</f>
        <v>T31</v>
      </c>
      <c r="B33" s="40"/>
      <c r="C33" s="40"/>
      <c r="D33" s="41"/>
      <c r="E33" s="41"/>
      <c r="F33" s="41"/>
      <c r="G33" s="2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>
        <f t="shared" si="0"/>
        <v>0</v>
      </c>
    </row>
    <row r="34" spans="1:32">
      <c r="A34" s="40" t="str">
        <f>Arasınav!A34</f>
        <v>T32</v>
      </c>
      <c r="B34" s="40"/>
      <c r="C34" s="40"/>
      <c r="D34" s="41"/>
      <c r="E34" s="41"/>
      <c r="F34" s="41"/>
      <c r="G34" s="2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>
        <f t="shared" si="0"/>
        <v>0</v>
      </c>
    </row>
    <row r="35" spans="1:32">
      <c r="A35" s="40" t="str">
        <f>Arasınav!A35</f>
        <v>T33</v>
      </c>
      <c r="B35" s="40"/>
      <c r="C35" s="40"/>
      <c r="D35" s="41"/>
      <c r="E35" s="41"/>
      <c r="F35" s="41"/>
      <c r="G35" s="2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>
        <f t="shared" si="0"/>
        <v>0</v>
      </c>
    </row>
    <row r="36" spans="1:32">
      <c r="A36" s="40" t="str">
        <f>Arasınav!A36</f>
        <v>T34</v>
      </c>
      <c r="B36" s="40"/>
      <c r="C36" s="40"/>
      <c r="D36" s="41"/>
      <c r="E36" s="41"/>
      <c r="F36" s="41"/>
      <c r="G36" s="2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>
        <f t="shared" si="0"/>
        <v>0</v>
      </c>
    </row>
    <row r="37" spans="1:32">
      <c r="A37" s="40" t="str">
        <f>Arasınav!A37</f>
        <v>T35</v>
      </c>
      <c r="B37" s="40"/>
      <c r="C37" s="40"/>
      <c r="D37" s="41"/>
      <c r="E37" s="41"/>
      <c r="F37" s="41"/>
      <c r="G37" s="2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>
        <f t="shared" si="0"/>
        <v>0</v>
      </c>
    </row>
    <row r="38" spans="1:32">
      <c r="A38" s="40" t="str">
        <f>Arasınav!A38</f>
        <v>T36</v>
      </c>
      <c r="B38" s="40"/>
      <c r="C38" s="40"/>
      <c r="D38" s="41"/>
      <c r="E38" s="41"/>
      <c r="F38" s="41"/>
      <c r="G38" s="2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>
        <f t="shared" si="0"/>
        <v>0</v>
      </c>
    </row>
    <row r="39" spans="1:32">
      <c r="A39" s="40" t="str">
        <f>Arasınav!A39</f>
        <v>T37</v>
      </c>
      <c r="B39" s="40"/>
      <c r="C39" s="40"/>
      <c r="D39" s="41"/>
      <c r="E39" s="41"/>
      <c r="F39" s="41"/>
      <c r="G39" s="2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>
        <f t="shared" si="0"/>
        <v>0</v>
      </c>
    </row>
    <row r="40" spans="1:32">
      <c r="A40" s="40" t="str">
        <f>Arasınav!A40</f>
        <v>T38</v>
      </c>
      <c r="B40" s="40"/>
      <c r="C40" s="40"/>
      <c r="D40" s="41"/>
      <c r="E40" s="41"/>
      <c r="F40" s="41"/>
      <c r="G40" s="2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>
        <f t="shared" si="0"/>
        <v>0</v>
      </c>
    </row>
    <row r="41" spans="1:32">
      <c r="A41" s="40" t="str">
        <f>Arasınav!A41</f>
        <v>T39</v>
      </c>
      <c r="B41" s="40"/>
      <c r="C41" s="40"/>
      <c r="D41" s="41"/>
      <c r="E41" s="41"/>
      <c r="F41" s="41"/>
      <c r="G41" s="2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>
        <f t="shared" si="0"/>
        <v>0</v>
      </c>
    </row>
    <row r="42" spans="1:32">
      <c r="A42" s="40" t="str">
        <f>Arasınav!A42</f>
        <v>T40</v>
      </c>
      <c r="B42" s="40"/>
      <c r="C42" s="40"/>
      <c r="D42" s="41"/>
      <c r="E42" s="41"/>
      <c r="F42" s="41"/>
      <c r="G42" s="2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>
        <f t="shared" si="0"/>
        <v>0</v>
      </c>
    </row>
    <row r="43" spans="1:32">
      <c r="A43" s="40" t="str">
        <f>Arasınav!A43</f>
        <v>T41</v>
      </c>
      <c r="B43" s="40"/>
      <c r="C43" s="40"/>
      <c r="D43" s="41"/>
      <c r="E43" s="41"/>
      <c r="F43" s="41"/>
      <c r="G43" s="2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>
        <f t="shared" si="0"/>
        <v>0</v>
      </c>
    </row>
    <row r="44" spans="1:32">
      <c r="A44" s="40" t="str">
        <f>Arasınav!A44</f>
        <v>T42</v>
      </c>
      <c r="B44" s="40"/>
      <c r="C44" s="40"/>
      <c r="D44" s="41"/>
      <c r="E44" s="41"/>
      <c r="F44" s="41"/>
      <c r="G44" s="2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>
        <f t="shared" si="0"/>
        <v>0</v>
      </c>
    </row>
    <row r="45" spans="1:32">
      <c r="A45" s="40" t="str">
        <f>Arasınav!A45</f>
        <v>T43</v>
      </c>
      <c r="B45" s="40"/>
      <c r="C45" s="40"/>
      <c r="D45" s="41"/>
      <c r="E45" s="41"/>
      <c r="F45" s="41"/>
      <c r="G45" s="2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>
        <f t="shared" si="0"/>
        <v>0</v>
      </c>
    </row>
    <row r="46" spans="1:32">
      <c r="A46" s="40" t="str">
        <f>Arasınav!A46</f>
        <v>T44</v>
      </c>
      <c r="B46" s="40"/>
      <c r="C46" s="40"/>
      <c r="D46" s="41"/>
      <c r="E46" s="41"/>
      <c r="F46" s="41"/>
      <c r="G46" s="2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>
        <f t="shared" si="0"/>
        <v>0</v>
      </c>
    </row>
    <row r="47" spans="1:32">
      <c r="A47" s="40" t="str">
        <f>Arasınav!A47</f>
        <v>T45</v>
      </c>
      <c r="B47" s="40"/>
      <c r="C47" s="40"/>
      <c r="D47" s="41"/>
      <c r="E47" s="41"/>
      <c r="F47" s="41"/>
      <c r="G47" s="2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>
        <f t="shared" si="0"/>
        <v>0</v>
      </c>
    </row>
    <row r="48" spans="1:32">
      <c r="A48" s="40" t="str">
        <f>Arasınav!A48</f>
        <v>T46</v>
      </c>
      <c r="B48" s="40"/>
      <c r="C48" s="40"/>
      <c r="D48" s="41"/>
      <c r="E48" s="41"/>
      <c r="F48" s="41"/>
      <c r="G48" s="2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>
        <f t="shared" si="0"/>
        <v>0</v>
      </c>
    </row>
    <row r="49" spans="1:32">
      <c r="A49" s="40" t="str">
        <f>Arasınav!A49</f>
        <v>T47</v>
      </c>
      <c r="B49" s="40"/>
      <c r="C49" s="40"/>
      <c r="D49" s="41"/>
      <c r="E49" s="41"/>
      <c r="F49" s="41"/>
      <c r="G49" s="2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>
        <f t="shared" si="0"/>
        <v>0</v>
      </c>
    </row>
    <row r="50" spans="1:32">
      <c r="A50" s="40" t="str">
        <f>Arasınav!A50</f>
        <v>T48</v>
      </c>
      <c r="B50" s="40"/>
      <c r="C50" s="40"/>
      <c r="D50" s="41"/>
      <c r="E50" s="41"/>
      <c r="F50" s="41"/>
      <c r="G50" s="2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>
        <f t="shared" si="0"/>
        <v>0</v>
      </c>
    </row>
    <row r="51" spans="1:32">
      <c r="A51" s="40" t="str">
        <f>Arasınav!A51</f>
        <v>T49</v>
      </c>
      <c r="B51" s="40"/>
      <c r="C51" s="40"/>
      <c r="D51" s="41"/>
      <c r="E51" s="41"/>
      <c r="F51" s="41"/>
      <c r="G51" s="2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>
        <f t="shared" si="0"/>
        <v>0</v>
      </c>
    </row>
    <row r="52" spans="1:32">
      <c r="A52" s="40" t="str">
        <f>Arasınav!A52</f>
        <v>T50</v>
      </c>
      <c r="B52" s="40"/>
      <c r="C52" s="40"/>
      <c r="D52" s="41"/>
      <c r="E52" s="41"/>
      <c r="F52" s="41"/>
      <c r="G52" s="2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>
        <f t="shared" si="0"/>
        <v>0</v>
      </c>
    </row>
    <row r="53" spans="1:32">
      <c r="A53" s="40" t="str">
        <f>Arasınav!A53</f>
        <v>T51</v>
      </c>
      <c r="B53" s="40"/>
      <c r="C53" s="40"/>
      <c r="D53" s="41"/>
      <c r="E53" s="41"/>
      <c r="F53" s="41"/>
      <c r="G53" s="2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>
        <f t="shared" si="0"/>
        <v>0</v>
      </c>
    </row>
    <row r="54" spans="1:32">
      <c r="A54" s="40" t="str">
        <f>Arasınav!A54</f>
        <v>T52</v>
      </c>
      <c r="B54" s="40"/>
      <c r="C54" s="40"/>
      <c r="D54" s="41"/>
      <c r="E54" s="41"/>
      <c r="F54" s="41"/>
      <c r="G54" s="2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>
        <f t="shared" si="0"/>
        <v>0</v>
      </c>
    </row>
    <row r="55" spans="1:32">
      <c r="A55" s="40" t="str">
        <f>Arasınav!A55</f>
        <v>T53</v>
      </c>
      <c r="B55" s="40"/>
      <c r="C55" s="40"/>
      <c r="D55" s="41"/>
      <c r="E55" s="41"/>
      <c r="F55" s="41"/>
      <c r="G55" s="2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>
        <f t="shared" si="0"/>
        <v>0</v>
      </c>
    </row>
    <row r="56" spans="1:32">
      <c r="A56" s="40" t="str">
        <f>Arasınav!A56</f>
        <v>T54</v>
      </c>
      <c r="B56" s="40"/>
      <c r="C56" s="40"/>
      <c r="D56" s="41"/>
      <c r="E56" s="41"/>
      <c r="F56" s="41"/>
      <c r="G56" s="2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>
        <f t="shared" si="0"/>
        <v>0</v>
      </c>
    </row>
    <row r="57" spans="1:32">
      <c r="A57" s="40" t="str">
        <f>Arasınav!A57</f>
        <v>T55</v>
      </c>
      <c r="B57" s="40"/>
      <c r="C57" s="40"/>
      <c r="D57" s="41"/>
      <c r="E57" s="41"/>
      <c r="F57" s="41"/>
      <c r="G57" s="2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>
        <f t="shared" si="0"/>
        <v>0</v>
      </c>
    </row>
    <row r="58" spans="1:32">
      <c r="A58" s="40" t="str">
        <f>Arasınav!A58</f>
        <v>T56</v>
      </c>
      <c r="B58" s="40"/>
      <c r="C58" s="40"/>
      <c r="D58" s="41"/>
      <c r="E58" s="41"/>
      <c r="F58" s="41"/>
      <c r="G58" s="2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>
        <f t="shared" si="0"/>
        <v>0</v>
      </c>
    </row>
    <row r="59" spans="1:32">
      <c r="A59" s="40" t="str">
        <f>Arasınav!A59</f>
        <v>T57</v>
      </c>
      <c r="B59" s="40"/>
      <c r="C59" s="40"/>
      <c r="D59" s="41"/>
      <c r="E59" s="41"/>
      <c r="F59" s="41"/>
      <c r="G59" s="2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>
        <f t="shared" si="0"/>
        <v>0</v>
      </c>
    </row>
    <row r="60" spans="1:32">
      <c r="A60" s="40" t="str">
        <f>Arasınav!A60</f>
        <v>T58</v>
      </c>
      <c r="B60" s="40"/>
      <c r="C60" s="40"/>
      <c r="D60" s="41"/>
      <c r="E60" s="41"/>
      <c r="F60" s="41"/>
      <c r="G60" s="2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>
        <f t="shared" si="0"/>
        <v>0</v>
      </c>
    </row>
    <row r="61" spans="1:32">
      <c r="A61" s="40" t="str">
        <f>Arasınav!A61</f>
        <v>T59</v>
      </c>
      <c r="B61" s="40"/>
      <c r="C61" s="40"/>
      <c r="D61" s="41"/>
      <c r="E61" s="41"/>
      <c r="F61" s="41"/>
      <c r="G61" s="2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>
        <f t="shared" si="0"/>
        <v>0</v>
      </c>
    </row>
    <row r="62" spans="1:32">
      <c r="A62" s="40" t="str">
        <f>Arasınav!A62</f>
        <v>T60</v>
      </c>
      <c r="B62" s="40"/>
      <c r="C62" s="40"/>
      <c r="D62" s="41"/>
      <c r="E62" s="41"/>
      <c r="F62" s="41"/>
      <c r="G62" s="2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>
        <f t="shared" si="0"/>
        <v>0</v>
      </c>
    </row>
    <row r="63" spans="1:32">
      <c r="A63" s="40" t="str">
        <f>Arasınav!A63</f>
        <v>T61</v>
      </c>
      <c r="B63" s="40"/>
      <c r="C63" s="40"/>
      <c r="D63" s="41"/>
      <c r="E63" s="41"/>
      <c r="F63" s="41"/>
      <c r="G63" s="2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>
        <f t="shared" si="0"/>
        <v>0</v>
      </c>
    </row>
    <row r="64" spans="1:32">
      <c r="A64" s="40" t="str">
        <f>Arasınav!A64</f>
        <v>T62</v>
      </c>
      <c r="B64" s="40"/>
      <c r="C64" s="40"/>
      <c r="D64" s="41"/>
      <c r="E64" s="41"/>
      <c r="F64" s="41"/>
      <c r="G64" s="2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>
        <f t="shared" si="0"/>
        <v>0</v>
      </c>
    </row>
    <row r="65" spans="1:32">
      <c r="A65" s="40" t="str">
        <f>Arasınav!A65</f>
        <v>T63</v>
      </c>
      <c r="B65" s="40"/>
      <c r="C65" s="40"/>
      <c r="D65" s="41"/>
      <c r="E65" s="41"/>
      <c r="F65" s="41"/>
      <c r="G65" s="2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>
        <f t="shared" si="0"/>
        <v>0</v>
      </c>
    </row>
    <row r="66" spans="1:32">
      <c r="A66" s="40" t="str">
        <f>Arasınav!A66</f>
        <v>T64</v>
      </c>
      <c r="B66" s="40"/>
      <c r="C66" s="40"/>
      <c r="D66" s="41"/>
      <c r="E66" s="41"/>
      <c r="F66" s="41"/>
      <c r="G66" s="2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>
        <f t="shared" si="0"/>
        <v>0</v>
      </c>
    </row>
    <row r="67" spans="1:32">
      <c r="A67" s="40" t="str">
        <f>Arasınav!A67</f>
        <v>T65</v>
      </c>
      <c r="B67" s="40"/>
      <c r="C67" s="40"/>
      <c r="D67" s="41"/>
      <c r="E67" s="41"/>
      <c r="F67" s="41"/>
      <c r="G67" s="2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>
        <f t="shared" si="0"/>
        <v>0</v>
      </c>
    </row>
    <row r="68" spans="1:32">
      <c r="A68" s="40" t="str">
        <f>Arasınav!A68</f>
        <v>T66</v>
      </c>
      <c r="B68" s="40"/>
      <c r="C68" s="40"/>
      <c r="D68" s="41"/>
      <c r="E68" s="41"/>
      <c r="F68" s="41"/>
      <c r="G68" s="2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>
        <f t="shared" ref="AF68:AF131" si="1">SUM(B68:AE68)</f>
        <v>0</v>
      </c>
    </row>
    <row r="69" spans="1:32">
      <c r="A69" s="40" t="str">
        <f>Arasınav!A69</f>
        <v>T67</v>
      </c>
      <c r="B69" s="40"/>
      <c r="C69" s="40"/>
      <c r="D69" s="41"/>
      <c r="E69" s="41"/>
      <c r="F69" s="41"/>
      <c r="G69" s="2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>
        <f t="shared" si="1"/>
        <v>0</v>
      </c>
    </row>
    <row r="70" spans="1:32">
      <c r="A70" s="40" t="str">
        <f>Arasınav!A70</f>
        <v>T68</v>
      </c>
      <c r="B70" s="40"/>
      <c r="C70" s="40"/>
      <c r="D70" s="41"/>
      <c r="E70" s="41"/>
      <c r="F70" s="41"/>
      <c r="G70" s="2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>
        <f t="shared" si="1"/>
        <v>0</v>
      </c>
    </row>
    <row r="71" spans="1:32">
      <c r="A71" s="40" t="str">
        <f>Arasınav!A71</f>
        <v>T69</v>
      </c>
      <c r="B71" s="40"/>
      <c r="C71" s="40"/>
      <c r="D71" s="41"/>
      <c r="E71" s="41"/>
      <c r="F71" s="41"/>
      <c r="G71" s="2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>
        <f t="shared" si="1"/>
        <v>0</v>
      </c>
    </row>
    <row r="72" spans="1:32">
      <c r="A72" s="40" t="str">
        <f>Arasınav!A72</f>
        <v>T70</v>
      </c>
      <c r="B72" s="40"/>
      <c r="C72" s="40"/>
      <c r="D72" s="41"/>
      <c r="E72" s="41"/>
      <c r="F72" s="41"/>
      <c r="G72" s="2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>
        <f t="shared" si="1"/>
        <v>0</v>
      </c>
    </row>
    <row r="73" spans="1:32">
      <c r="A73" s="40" t="str">
        <f>Arasınav!A73</f>
        <v>T71</v>
      </c>
      <c r="B73" s="40"/>
      <c r="C73" s="40"/>
      <c r="D73" s="41"/>
      <c r="E73" s="41"/>
      <c r="F73" s="41"/>
      <c r="G73" s="2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>
        <f t="shared" si="1"/>
        <v>0</v>
      </c>
    </row>
    <row r="74" spans="1:32">
      <c r="A74" s="40" t="str">
        <f>Arasınav!A74</f>
        <v>T72</v>
      </c>
      <c r="B74" s="40"/>
      <c r="C74" s="40"/>
      <c r="D74" s="41"/>
      <c r="E74" s="41"/>
      <c r="F74" s="41"/>
      <c r="G74" s="2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>
        <f t="shared" si="1"/>
        <v>0</v>
      </c>
    </row>
    <row r="75" spans="1:32">
      <c r="A75" s="40" t="str">
        <f>Arasınav!A75</f>
        <v>T73</v>
      </c>
      <c r="B75" s="40"/>
      <c r="C75" s="40"/>
      <c r="D75" s="41"/>
      <c r="E75" s="41"/>
      <c r="F75" s="41"/>
      <c r="G75" s="2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>
        <f t="shared" si="1"/>
        <v>0</v>
      </c>
    </row>
    <row r="76" spans="1:32">
      <c r="A76" s="40" t="str">
        <f>Arasınav!A76</f>
        <v>T74</v>
      </c>
      <c r="B76" s="40"/>
      <c r="C76" s="40"/>
      <c r="D76" s="41"/>
      <c r="E76" s="41"/>
      <c r="F76" s="41"/>
      <c r="G76" s="2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>
        <f t="shared" si="1"/>
        <v>0</v>
      </c>
    </row>
    <row r="77" spans="1:32">
      <c r="A77" s="40" t="str">
        <f>Arasınav!A77</f>
        <v>T75</v>
      </c>
      <c r="B77" s="40"/>
      <c r="C77" s="40"/>
      <c r="D77" s="41"/>
      <c r="E77" s="41"/>
      <c r="F77" s="41"/>
      <c r="G77" s="2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>
        <f t="shared" si="1"/>
        <v>0</v>
      </c>
    </row>
    <row r="78" spans="1:32">
      <c r="A78" s="40" t="str">
        <f>Arasınav!A78</f>
        <v>T76</v>
      </c>
      <c r="B78" s="40"/>
      <c r="C78" s="40"/>
      <c r="D78" s="41"/>
      <c r="E78" s="41"/>
      <c r="F78" s="41"/>
      <c r="G78" s="2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>
        <f t="shared" si="1"/>
        <v>0</v>
      </c>
    </row>
    <row r="79" spans="1:32">
      <c r="A79" s="40" t="str">
        <f>Arasınav!A79</f>
        <v>T77</v>
      </c>
      <c r="B79" s="40"/>
      <c r="C79" s="40"/>
      <c r="D79" s="41"/>
      <c r="E79" s="41"/>
      <c r="F79" s="41"/>
      <c r="G79" s="2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>
        <f t="shared" si="1"/>
        <v>0</v>
      </c>
    </row>
    <row r="80" spans="1:32">
      <c r="A80" s="40" t="str">
        <f>Arasınav!A80</f>
        <v>T78</v>
      </c>
      <c r="B80" s="40"/>
      <c r="C80" s="40"/>
      <c r="D80" s="41"/>
      <c r="E80" s="41"/>
      <c r="F80" s="41"/>
      <c r="G80" s="2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>
        <f t="shared" si="1"/>
        <v>0</v>
      </c>
    </row>
    <row r="81" spans="1:32">
      <c r="A81" s="40" t="str">
        <f>Arasınav!A81</f>
        <v>T79</v>
      </c>
      <c r="B81" s="40"/>
      <c r="C81" s="40"/>
      <c r="D81" s="41"/>
      <c r="E81" s="41"/>
      <c r="F81" s="41"/>
      <c r="G81" s="2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>
        <f t="shared" si="1"/>
        <v>0</v>
      </c>
    </row>
    <row r="82" spans="1:32">
      <c r="A82" s="40" t="str">
        <f>Arasınav!A82</f>
        <v>T80</v>
      </c>
      <c r="B82" s="40"/>
      <c r="C82" s="40"/>
      <c r="D82" s="41"/>
      <c r="E82" s="41"/>
      <c r="F82" s="41"/>
      <c r="G82" s="2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>
        <f t="shared" si="1"/>
        <v>0</v>
      </c>
    </row>
    <row r="83" spans="1:32">
      <c r="A83" s="40" t="str">
        <f>Arasınav!A83</f>
        <v>T81</v>
      </c>
      <c r="B83" s="40"/>
      <c r="C83" s="40"/>
      <c r="D83" s="41"/>
      <c r="E83" s="41"/>
      <c r="F83" s="41"/>
      <c r="G83" s="2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>
        <f t="shared" si="1"/>
        <v>0</v>
      </c>
    </row>
    <row r="84" spans="1:32">
      <c r="A84" s="40" t="str">
        <f>Arasınav!A84</f>
        <v>T82</v>
      </c>
      <c r="B84" s="40"/>
      <c r="C84" s="40"/>
      <c r="D84" s="41"/>
      <c r="E84" s="41"/>
      <c r="F84" s="41"/>
      <c r="G84" s="2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>
        <f t="shared" si="1"/>
        <v>0</v>
      </c>
    </row>
    <row r="85" spans="1:32">
      <c r="A85" s="40" t="str">
        <f>Arasınav!A85</f>
        <v>T83</v>
      </c>
      <c r="B85" s="40"/>
      <c r="C85" s="40"/>
      <c r="D85" s="41"/>
      <c r="E85" s="41"/>
      <c r="F85" s="41"/>
      <c r="G85" s="2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>
        <f t="shared" si="1"/>
        <v>0</v>
      </c>
    </row>
    <row r="86" spans="1:32">
      <c r="A86" s="40" t="str">
        <f>Arasınav!A86</f>
        <v>T84</v>
      </c>
      <c r="B86" s="40"/>
      <c r="C86" s="40"/>
      <c r="D86" s="41"/>
      <c r="E86" s="41"/>
      <c r="F86" s="41"/>
      <c r="G86" s="2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>
        <f t="shared" si="1"/>
        <v>0</v>
      </c>
    </row>
    <row r="87" spans="1:32">
      <c r="A87" s="40" t="str">
        <f>Arasınav!A87</f>
        <v>T85</v>
      </c>
      <c r="B87" s="40"/>
      <c r="C87" s="40"/>
      <c r="D87" s="41"/>
      <c r="E87" s="41"/>
      <c r="F87" s="41"/>
      <c r="G87" s="2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>
        <f t="shared" si="1"/>
        <v>0</v>
      </c>
    </row>
    <row r="88" spans="1:32">
      <c r="A88" s="40" t="str">
        <f>Arasınav!A88</f>
        <v>T86</v>
      </c>
      <c r="B88" s="40"/>
      <c r="C88" s="40"/>
      <c r="D88" s="41"/>
      <c r="E88" s="41"/>
      <c r="F88" s="41"/>
      <c r="G88" s="2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>
        <f t="shared" si="1"/>
        <v>0</v>
      </c>
    </row>
    <row r="89" spans="1:32">
      <c r="A89" s="40" t="str">
        <f>Arasınav!A89</f>
        <v>T87</v>
      </c>
      <c r="B89" s="40"/>
      <c r="C89" s="40"/>
      <c r="D89" s="41"/>
      <c r="E89" s="41"/>
      <c r="F89" s="41"/>
      <c r="G89" s="2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>
        <f t="shared" si="1"/>
        <v>0</v>
      </c>
    </row>
    <row r="90" spans="1:32">
      <c r="A90" s="40" t="str">
        <f>Arasınav!A90</f>
        <v>T88</v>
      </c>
      <c r="B90" s="40"/>
      <c r="C90" s="40"/>
      <c r="D90" s="41"/>
      <c r="E90" s="41"/>
      <c r="F90" s="41"/>
      <c r="G90" s="2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>
        <f t="shared" si="1"/>
        <v>0</v>
      </c>
    </row>
    <row r="91" spans="1:32">
      <c r="A91" s="40" t="str">
        <f>Arasınav!A91</f>
        <v>T89</v>
      </c>
      <c r="B91" s="40"/>
      <c r="C91" s="40"/>
      <c r="D91" s="41"/>
      <c r="E91" s="41"/>
      <c r="F91" s="41"/>
      <c r="G91" s="2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>
        <f t="shared" si="1"/>
        <v>0</v>
      </c>
    </row>
    <row r="92" spans="1:32">
      <c r="A92" s="40" t="str">
        <f>Arasınav!A92</f>
        <v>T90</v>
      </c>
      <c r="B92" s="40"/>
      <c r="C92" s="40"/>
      <c r="D92" s="41"/>
      <c r="E92" s="41"/>
      <c r="F92" s="41"/>
      <c r="G92" s="2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>
        <f t="shared" si="1"/>
        <v>0</v>
      </c>
    </row>
    <row r="93" spans="1:32">
      <c r="A93" s="40" t="str">
        <f>Arasınav!A93</f>
        <v>T91</v>
      </c>
      <c r="B93" s="40"/>
      <c r="C93" s="40"/>
      <c r="D93" s="41"/>
      <c r="E93" s="41"/>
      <c r="F93" s="41"/>
      <c r="G93" s="2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>
        <f t="shared" si="1"/>
        <v>0</v>
      </c>
    </row>
    <row r="94" spans="1:32">
      <c r="A94" s="40" t="str">
        <f>Arasınav!A94</f>
        <v>T92</v>
      </c>
      <c r="B94" s="40"/>
      <c r="C94" s="40"/>
      <c r="D94" s="41"/>
      <c r="E94" s="41"/>
      <c r="F94" s="41"/>
      <c r="G94" s="2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>
        <f t="shared" si="1"/>
        <v>0</v>
      </c>
    </row>
    <row r="95" spans="1:32">
      <c r="A95" s="40" t="str">
        <f>Arasınav!A95</f>
        <v>T93</v>
      </c>
      <c r="B95" s="40"/>
      <c r="C95" s="40"/>
      <c r="D95" s="41"/>
      <c r="E95" s="41"/>
      <c r="F95" s="41"/>
      <c r="G95" s="2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>
        <f t="shared" si="1"/>
        <v>0</v>
      </c>
    </row>
    <row r="96" spans="1:32">
      <c r="A96" s="40" t="str">
        <f>Arasınav!A96</f>
        <v>T94</v>
      </c>
      <c r="B96" s="40"/>
      <c r="C96" s="40"/>
      <c r="D96" s="41"/>
      <c r="E96" s="41"/>
      <c r="F96" s="41"/>
      <c r="G96" s="2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>
        <f t="shared" si="1"/>
        <v>0</v>
      </c>
    </row>
    <row r="97" spans="1:32">
      <c r="A97" s="40" t="str">
        <f>Arasınav!A97</f>
        <v>T95</v>
      </c>
      <c r="B97" s="40"/>
      <c r="C97" s="40"/>
      <c r="D97" s="41"/>
      <c r="E97" s="41"/>
      <c r="F97" s="41"/>
      <c r="G97" s="2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>
        <f t="shared" si="1"/>
        <v>0</v>
      </c>
    </row>
    <row r="98" spans="1:32">
      <c r="A98" s="40" t="str">
        <f>Arasınav!A98</f>
        <v>T96</v>
      </c>
      <c r="B98" s="40"/>
      <c r="C98" s="40"/>
      <c r="D98" s="41"/>
      <c r="E98" s="41"/>
      <c r="F98" s="41"/>
      <c r="G98" s="2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>
        <f t="shared" si="1"/>
        <v>0</v>
      </c>
    </row>
    <row r="99" spans="1:32">
      <c r="A99" s="40" t="str">
        <f>Arasınav!A99</f>
        <v>T97</v>
      </c>
      <c r="B99" s="40"/>
      <c r="C99" s="40"/>
      <c r="D99" s="41"/>
      <c r="E99" s="41"/>
      <c r="F99" s="41"/>
      <c r="G99" s="2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>
        <f t="shared" si="1"/>
        <v>0</v>
      </c>
    </row>
    <row r="100" spans="1:32">
      <c r="A100" s="40" t="str">
        <f>Arasınav!A100</f>
        <v>T98</v>
      </c>
      <c r="B100" s="40"/>
      <c r="C100" s="40"/>
      <c r="D100" s="41"/>
      <c r="E100" s="41"/>
      <c r="F100" s="41"/>
      <c r="G100" s="2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>
        <f t="shared" si="1"/>
        <v>0</v>
      </c>
    </row>
    <row r="101" spans="1:32">
      <c r="A101" s="40" t="str">
        <f>Arasınav!A101</f>
        <v>T99</v>
      </c>
      <c r="B101" s="40"/>
      <c r="C101" s="40"/>
      <c r="D101" s="41"/>
      <c r="E101" s="41"/>
      <c r="F101" s="41"/>
      <c r="G101" s="2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>
        <f t="shared" si="1"/>
        <v>0</v>
      </c>
    </row>
    <row r="102" spans="1:32">
      <c r="A102" s="40" t="str">
        <f>Arasınav!A102</f>
        <v>T100</v>
      </c>
      <c r="B102" s="40"/>
      <c r="C102" s="40"/>
      <c r="D102" s="41"/>
      <c r="E102" s="41"/>
      <c r="F102" s="41"/>
      <c r="G102" s="2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>
        <f t="shared" si="1"/>
        <v>0</v>
      </c>
    </row>
    <row r="103" spans="1:32">
      <c r="A103" s="40" t="str">
        <f>Arasınav!A103</f>
        <v>T101</v>
      </c>
      <c r="B103" s="40"/>
      <c r="C103" s="40"/>
      <c r="D103" s="41"/>
      <c r="E103" s="41"/>
      <c r="F103" s="41"/>
      <c r="G103" s="2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>
        <f t="shared" si="1"/>
        <v>0</v>
      </c>
    </row>
    <row r="104" spans="1:32">
      <c r="A104" s="40" t="str">
        <f>Arasınav!A104</f>
        <v>T102</v>
      </c>
      <c r="B104" s="40"/>
      <c r="C104" s="40"/>
      <c r="D104" s="41"/>
      <c r="E104" s="41"/>
      <c r="F104" s="41"/>
      <c r="G104" s="2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>
        <f t="shared" si="1"/>
        <v>0</v>
      </c>
    </row>
    <row r="105" spans="1:32">
      <c r="A105" s="40" t="str">
        <f>Arasınav!A105</f>
        <v>T103</v>
      </c>
      <c r="B105" s="40"/>
      <c r="C105" s="40"/>
      <c r="D105" s="41"/>
      <c r="E105" s="41"/>
      <c r="F105" s="41"/>
      <c r="G105" s="2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>
        <f t="shared" si="1"/>
        <v>0</v>
      </c>
    </row>
    <row r="106" spans="1:32">
      <c r="A106" s="40" t="str">
        <f>Arasınav!A106</f>
        <v>T104</v>
      </c>
      <c r="B106" s="40"/>
      <c r="C106" s="40"/>
      <c r="D106" s="41"/>
      <c r="E106" s="41"/>
      <c r="F106" s="41"/>
      <c r="G106" s="2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>
        <f t="shared" si="1"/>
        <v>0</v>
      </c>
    </row>
    <row r="107" spans="1:32">
      <c r="A107" s="40" t="str">
        <f>Arasınav!A107</f>
        <v>T105</v>
      </c>
      <c r="B107" s="40"/>
      <c r="C107" s="40"/>
      <c r="D107" s="41"/>
      <c r="E107" s="41"/>
      <c r="F107" s="41"/>
      <c r="G107" s="2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>
        <f t="shared" si="1"/>
        <v>0</v>
      </c>
    </row>
    <row r="108" spans="1:32">
      <c r="A108" s="40" t="str">
        <f>Arasınav!A108</f>
        <v>T106</v>
      </c>
      <c r="B108" s="40"/>
      <c r="C108" s="40"/>
      <c r="D108" s="41"/>
      <c r="E108" s="41"/>
      <c r="F108" s="41"/>
      <c r="G108" s="2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>
        <f t="shared" si="1"/>
        <v>0</v>
      </c>
    </row>
    <row r="109" spans="1:32">
      <c r="A109" s="40" t="str">
        <f>Arasınav!A109</f>
        <v>T107</v>
      </c>
      <c r="B109" s="40"/>
      <c r="C109" s="40"/>
      <c r="D109" s="41"/>
      <c r="E109" s="41"/>
      <c r="F109" s="41"/>
      <c r="G109" s="2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>
        <f t="shared" si="1"/>
        <v>0</v>
      </c>
    </row>
    <row r="110" spans="1:32">
      <c r="A110" s="40" t="str">
        <f>Arasınav!A110</f>
        <v>T108</v>
      </c>
      <c r="B110" s="40"/>
      <c r="C110" s="40"/>
      <c r="D110" s="41"/>
      <c r="E110" s="41"/>
      <c r="F110" s="41"/>
      <c r="G110" s="2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>
        <f t="shared" si="1"/>
        <v>0</v>
      </c>
    </row>
    <row r="111" spans="1:32">
      <c r="A111" s="40" t="str">
        <f>Arasınav!A111</f>
        <v>T109</v>
      </c>
      <c r="B111" s="40"/>
      <c r="C111" s="40"/>
      <c r="D111" s="41"/>
      <c r="E111" s="41"/>
      <c r="F111" s="41"/>
      <c r="G111" s="2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>
        <f t="shared" si="1"/>
        <v>0</v>
      </c>
    </row>
    <row r="112" spans="1:32">
      <c r="A112" s="40" t="str">
        <f>Arasınav!A112</f>
        <v>T110</v>
      </c>
      <c r="B112" s="40"/>
      <c r="C112" s="40"/>
      <c r="D112" s="41"/>
      <c r="E112" s="41"/>
      <c r="F112" s="41"/>
      <c r="G112" s="2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>
        <f t="shared" si="1"/>
        <v>0</v>
      </c>
    </row>
    <row r="113" spans="1:32">
      <c r="A113" s="40" t="str">
        <f>Arasınav!A113</f>
        <v>T111</v>
      </c>
      <c r="B113" s="40"/>
      <c r="C113" s="40"/>
      <c r="D113" s="41"/>
      <c r="E113" s="41"/>
      <c r="F113" s="41"/>
      <c r="G113" s="2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>
        <f t="shared" si="1"/>
        <v>0</v>
      </c>
    </row>
    <row r="114" spans="1:32">
      <c r="A114" s="40" t="str">
        <f>Arasınav!A114</f>
        <v>T112</v>
      </c>
      <c r="B114" s="40"/>
      <c r="C114" s="40"/>
      <c r="D114" s="41"/>
      <c r="E114" s="41"/>
      <c r="F114" s="4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>
        <f t="shared" si="1"/>
        <v>0</v>
      </c>
    </row>
    <row r="115" spans="1:32">
      <c r="A115" s="40" t="str">
        <f>Arasınav!A115</f>
        <v>T113</v>
      </c>
      <c r="B115" s="40"/>
      <c r="C115" s="40"/>
      <c r="D115" s="41"/>
      <c r="E115" s="41"/>
      <c r="F115" s="4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>
        <f t="shared" si="1"/>
        <v>0</v>
      </c>
    </row>
    <row r="116" spans="1:32">
      <c r="A116" s="40" t="str">
        <f>Arasınav!A116</f>
        <v>T114</v>
      </c>
      <c r="B116" s="40"/>
      <c r="C116" s="40"/>
      <c r="D116" s="41"/>
      <c r="E116" s="41"/>
      <c r="F116" s="4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>
        <f t="shared" si="1"/>
        <v>0</v>
      </c>
    </row>
    <row r="117" spans="1:32">
      <c r="A117" s="40" t="str">
        <f>Arasınav!A117</f>
        <v>T115</v>
      </c>
      <c r="B117" s="40"/>
      <c r="C117" s="40"/>
      <c r="D117" s="41"/>
      <c r="E117" s="41"/>
      <c r="F117" s="4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>
        <f t="shared" si="1"/>
        <v>0</v>
      </c>
    </row>
    <row r="118" spans="1:32">
      <c r="A118" s="40" t="str">
        <f>Arasınav!A118</f>
        <v>T116</v>
      </c>
      <c r="B118" s="40"/>
      <c r="C118" s="40"/>
      <c r="D118" s="41"/>
      <c r="E118" s="41"/>
      <c r="F118" s="4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>
        <f t="shared" si="1"/>
        <v>0</v>
      </c>
    </row>
    <row r="119" spans="1:32">
      <c r="A119" s="40" t="str">
        <f>Arasınav!A119</f>
        <v>T117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>
        <f t="shared" si="1"/>
        <v>0</v>
      </c>
    </row>
    <row r="120" spans="1:32">
      <c r="A120" s="40" t="str">
        <f>Arasınav!A120</f>
        <v>T118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>
        <f t="shared" si="1"/>
        <v>0</v>
      </c>
    </row>
    <row r="121" spans="1:32">
      <c r="A121" s="40" t="str">
        <f>Arasınav!A121</f>
        <v>T119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>
        <f t="shared" si="1"/>
        <v>0</v>
      </c>
    </row>
    <row r="122" spans="1:32">
      <c r="A122" s="40" t="str">
        <f>Arasınav!A122</f>
        <v>T120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>
        <f t="shared" si="1"/>
        <v>0</v>
      </c>
    </row>
    <row r="123" spans="1:32">
      <c r="A123" s="40" t="str">
        <f>Arasınav!A123</f>
        <v>T121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>
        <f t="shared" si="1"/>
        <v>0</v>
      </c>
    </row>
    <row r="124" spans="1:32">
      <c r="A124" s="40" t="str">
        <f>Arasınav!A124</f>
        <v>T122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>
        <f t="shared" si="1"/>
        <v>0</v>
      </c>
    </row>
    <row r="125" spans="1:32">
      <c r="A125" s="40" t="str">
        <f>Arasınav!A125</f>
        <v>T123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>
        <f t="shared" si="1"/>
        <v>0</v>
      </c>
    </row>
    <row r="126" spans="1:32">
      <c r="A126" s="40" t="str">
        <f>Arasınav!A126</f>
        <v>T124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>
        <f t="shared" si="1"/>
        <v>0</v>
      </c>
    </row>
    <row r="127" spans="1:32">
      <c r="A127" s="40" t="str">
        <f>Arasınav!A127</f>
        <v>T125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>
        <f t="shared" si="1"/>
        <v>0</v>
      </c>
    </row>
    <row r="128" spans="1:32">
      <c r="A128" s="40" t="str">
        <f>Arasınav!A128</f>
        <v>T126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>
        <f t="shared" si="1"/>
        <v>0</v>
      </c>
    </row>
    <row r="129" spans="1:32">
      <c r="A129" s="40" t="str">
        <f>Arasınav!A129</f>
        <v>T127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>
        <f t="shared" si="1"/>
        <v>0</v>
      </c>
    </row>
    <row r="130" spans="1:32">
      <c r="A130" s="40" t="str">
        <f>Arasınav!A130</f>
        <v>T128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>
        <f t="shared" si="1"/>
        <v>0</v>
      </c>
    </row>
    <row r="131" spans="1:32">
      <c r="A131" s="40" t="str">
        <f>Arasınav!A131</f>
        <v>T129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>
        <f t="shared" si="1"/>
        <v>0</v>
      </c>
    </row>
    <row r="132" spans="1:32">
      <c r="A132" s="40" t="str">
        <f>Arasınav!A132</f>
        <v>T130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>
        <f t="shared" ref="AF132:AF195" si="2">SUM(B132:AE132)</f>
        <v>0</v>
      </c>
    </row>
    <row r="133" spans="1:32">
      <c r="A133" s="40" t="str">
        <f>Arasınav!A133</f>
        <v>T131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>
        <f t="shared" si="2"/>
        <v>0</v>
      </c>
    </row>
    <row r="134" spans="1:32">
      <c r="A134" s="40" t="str">
        <f>Arasınav!A134</f>
        <v>T132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>
        <f t="shared" si="2"/>
        <v>0</v>
      </c>
    </row>
    <row r="135" spans="1:32">
      <c r="A135" s="40" t="str">
        <f>Arasınav!A135</f>
        <v>T133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>
        <f t="shared" si="2"/>
        <v>0</v>
      </c>
    </row>
    <row r="136" spans="1:32">
      <c r="A136" s="40" t="str">
        <f>Arasınav!A136</f>
        <v>T134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>
        <f t="shared" si="2"/>
        <v>0</v>
      </c>
    </row>
    <row r="137" spans="1:32">
      <c r="A137" s="40" t="str">
        <f>Arasınav!A137</f>
        <v>T135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>
        <f t="shared" si="2"/>
        <v>0</v>
      </c>
    </row>
    <row r="138" spans="1:32">
      <c r="A138" s="40" t="str">
        <f>Arasınav!A138</f>
        <v>T136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>
        <f t="shared" si="2"/>
        <v>0</v>
      </c>
    </row>
    <row r="139" spans="1:32">
      <c r="A139" s="40" t="str">
        <f>Arasınav!A139</f>
        <v>T137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>
        <f t="shared" si="2"/>
        <v>0</v>
      </c>
    </row>
    <row r="140" spans="1:32">
      <c r="A140" s="40" t="str">
        <f>Arasınav!A140</f>
        <v>T138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>
        <f t="shared" si="2"/>
        <v>0</v>
      </c>
    </row>
    <row r="141" spans="1:32">
      <c r="A141" s="40" t="str">
        <f>Arasınav!A141</f>
        <v>T139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>
        <f t="shared" si="2"/>
        <v>0</v>
      </c>
    </row>
    <row r="142" spans="1:32">
      <c r="A142" s="40" t="str">
        <f>Arasınav!A142</f>
        <v>T140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>
        <f t="shared" si="2"/>
        <v>0</v>
      </c>
    </row>
    <row r="143" spans="1:32">
      <c r="A143" s="40" t="str">
        <f>Arasınav!A143</f>
        <v>T141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>
        <f t="shared" si="2"/>
        <v>0</v>
      </c>
    </row>
    <row r="144" spans="1:32">
      <c r="A144" s="40" t="str">
        <f>Arasınav!A144</f>
        <v>T142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>
        <f t="shared" si="2"/>
        <v>0</v>
      </c>
    </row>
    <row r="145" spans="1:32">
      <c r="A145" s="40" t="str">
        <f>Arasınav!A145</f>
        <v>T143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>
        <f t="shared" si="2"/>
        <v>0</v>
      </c>
    </row>
    <row r="146" spans="1:32">
      <c r="A146" s="40" t="str">
        <f>Arasınav!A146</f>
        <v>T144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>
        <f t="shared" si="2"/>
        <v>0</v>
      </c>
    </row>
    <row r="147" spans="1:32">
      <c r="A147" s="40" t="str">
        <f>Arasınav!A147</f>
        <v>T145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>
        <f t="shared" si="2"/>
        <v>0</v>
      </c>
    </row>
    <row r="148" spans="1:32">
      <c r="A148" s="40" t="str">
        <f>Arasınav!A148</f>
        <v>T146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>
        <f t="shared" si="2"/>
        <v>0</v>
      </c>
    </row>
    <row r="149" spans="1:32">
      <c r="A149" s="40" t="str">
        <f>Arasınav!A149</f>
        <v>T147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>
        <f t="shared" si="2"/>
        <v>0</v>
      </c>
    </row>
    <row r="150" spans="1:32">
      <c r="A150" s="40" t="str">
        <f>Arasınav!A150</f>
        <v>T148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>
        <f t="shared" si="2"/>
        <v>0</v>
      </c>
    </row>
    <row r="151" spans="1:32">
      <c r="A151" s="40" t="str">
        <f>Arasınav!A151</f>
        <v>T149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>
        <f t="shared" si="2"/>
        <v>0</v>
      </c>
    </row>
    <row r="152" spans="1:32">
      <c r="A152" s="40" t="str">
        <f>Arasınav!A152</f>
        <v>T150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>
        <f t="shared" si="2"/>
        <v>0</v>
      </c>
    </row>
    <row r="153" spans="1:32">
      <c r="A153" s="40" t="str">
        <f>Arasınav!A153</f>
        <v>T151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>
        <f t="shared" si="2"/>
        <v>0</v>
      </c>
    </row>
    <row r="154" spans="1:32">
      <c r="A154" s="40" t="str">
        <f>Arasınav!A154</f>
        <v>T152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>
        <f t="shared" si="2"/>
        <v>0</v>
      </c>
    </row>
    <row r="155" spans="1:32">
      <c r="A155" s="40" t="str">
        <f>Arasınav!A155</f>
        <v>T153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>
        <f t="shared" si="2"/>
        <v>0</v>
      </c>
    </row>
    <row r="156" spans="1:32">
      <c r="A156" s="40" t="str">
        <f>Arasınav!A156</f>
        <v>T154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>
        <f t="shared" si="2"/>
        <v>0</v>
      </c>
    </row>
    <row r="157" spans="1:32">
      <c r="A157" s="40" t="str">
        <f>Arasınav!A157</f>
        <v>T155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>
        <f t="shared" si="2"/>
        <v>0</v>
      </c>
    </row>
    <row r="158" spans="1:32">
      <c r="A158" s="40" t="str">
        <f>Arasınav!A158</f>
        <v>T156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>
        <f t="shared" si="2"/>
        <v>0</v>
      </c>
    </row>
    <row r="159" spans="1:32">
      <c r="A159" s="40" t="str">
        <f>Arasınav!A159</f>
        <v>T157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>
        <f t="shared" si="2"/>
        <v>0</v>
      </c>
    </row>
    <row r="160" spans="1:32">
      <c r="A160" s="40" t="str">
        <f>Arasınav!A160</f>
        <v>T158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>
        <f t="shared" si="2"/>
        <v>0</v>
      </c>
    </row>
    <row r="161" spans="1:32">
      <c r="A161" s="40" t="str">
        <f>Arasınav!A161</f>
        <v>T159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>
        <f t="shared" si="2"/>
        <v>0</v>
      </c>
    </row>
    <row r="162" spans="1:32">
      <c r="A162" s="40" t="str">
        <f>Arasınav!A162</f>
        <v>T160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>
        <f t="shared" si="2"/>
        <v>0</v>
      </c>
    </row>
    <row r="163" spans="1:32">
      <c r="A163" s="40" t="str">
        <f>Arasınav!A163</f>
        <v>T161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>
        <f t="shared" si="2"/>
        <v>0</v>
      </c>
    </row>
    <row r="164" spans="1:32">
      <c r="A164" s="40" t="str">
        <f>Arasınav!A164</f>
        <v>T162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>
        <f t="shared" si="2"/>
        <v>0</v>
      </c>
    </row>
    <row r="165" spans="1:32">
      <c r="A165" s="40" t="str">
        <f>Arasınav!A165</f>
        <v>T163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>
        <f t="shared" si="2"/>
        <v>0</v>
      </c>
    </row>
    <row r="166" spans="1:32">
      <c r="A166" s="40" t="str">
        <f>Arasınav!A166</f>
        <v>T164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>
        <f t="shared" si="2"/>
        <v>0</v>
      </c>
    </row>
    <row r="167" spans="1:32">
      <c r="A167" s="40" t="str">
        <f>Arasınav!A167</f>
        <v>T165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>
        <f t="shared" si="2"/>
        <v>0</v>
      </c>
    </row>
    <row r="168" spans="1:32">
      <c r="A168" s="40" t="str">
        <f>Arasınav!A168</f>
        <v>T166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>
        <f t="shared" si="2"/>
        <v>0</v>
      </c>
    </row>
    <row r="169" spans="1:32">
      <c r="A169" s="40" t="str">
        <f>Arasınav!A169</f>
        <v>T167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>
        <f t="shared" si="2"/>
        <v>0</v>
      </c>
    </row>
    <row r="170" spans="1:32">
      <c r="A170" s="40" t="str">
        <f>Arasınav!A170</f>
        <v>T168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>
        <f t="shared" si="2"/>
        <v>0</v>
      </c>
    </row>
    <row r="171" spans="1:32">
      <c r="A171" s="40" t="str">
        <f>Arasınav!A171</f>
        <v>T169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>
        <f t="shared" si="2"/>
        <v>0</v>
      </c>
    </row>
    <row r="172" spans="1:32">
      <c r="A172" s="40" t="str">
        <f>Arasınav!A172</f>
        <v>T170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>
        <f t="shared" si="2"/>
        <v>0</v>
      </c>
    </row>
    <row r="173" spans="1:32">
      <c r="A173" s="40" t="str">
        <f>Arasınav!A173</f>
        <v>T171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>
        <f t="shared" si="2"/>
        <v>0</v>
      </c>
    </row>
    <row r="174" spans="1:32">
      <c r="A174" s="40" t="str">
        <f>Arasınav!A174</f>
        <v>T172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>
        <f t="shared" si="2"/>
        <v>0</v>
      </c>
    </row>
    <row r="175" spans="1:32">
      <c r="A175" s="40" t="str">
        <f>Arasınav!A175</f>
        <v>T173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>
        <f t="shared" si="2"/>
        <v>0</v>
      </c>
    </row>
    <row r="176" spans="1:32">
      <c r="A176" s="40" t="str">
        <f>Arasınav!A176</f>
        <v>T174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>
        <f t="shared" si="2"/>
        <v>0</v>
      </c>
    </row>
    <row r="177" spans="1:32">
      <c r="A177" s="40" t="str">
        <f>Arasınav!A177</f>
        <v>T175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>
        <f t="shared" si="2"/>
        <v>0</v>
      </c>
    </row>
    <row r="178" spans="1:32">
      <c r="A178" s="40" t="str">
        <f>Arasınav!A178</f>
        <v>T176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>
        <f t="shared" si="2"/>
        <v>0</v>
      </c>
    </row>
    <row r="179" spans="1:32">
      <c r="A179" s="40" t="str">
        <f>Arasınav!A179</f>
        <v>T177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>
        <f t="shared" si="2"/>
        <v>0</v>
      </c>
    </row>
    <row r="180" spans="1:32">
      <c r="A180" s="40" t="str">
        <f>Arasınav!A180</f>
        <v>T178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>
        <f t="shared" si="2"/>
        <v>0</v>
      </c>
    </row>
    <row r="181" spans="1:32">
      <c r="A181" s="40" t="str">
        <f>Arasınav!A181</f>
        <v>T179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>
        <f t="shared" si="2"/>
        <v>0</v>
      </c>
    </row>
    <row r="182" spans="1:32">
      <c r="A182" s="40" t="str">
        <f>Arasınav!A182</f>
        <v>T180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>
        <f t="shared" si="2"/>
        <v>0</v>
      </c>
    </row>
    <row r="183" spans="1:32">
      <c r="A183" s="40" t="str">
        <f>Arasınav!A183</f>
        <v>T181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>
        <f t="shared" si="2"/>
        <v>0</v>
      </c>
    </row>
    <row r="184" spans="1:32">
      <c r="A184" s="40" t="str">
        <f>Arasınav!A184</f>
        <v>T182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>
        <f t="shared" si="2"/>
        <v>0</v>
      </c>
    </row>
    <row r="185" spans="1:32">
      <c r="A185" s="40" t="str">
        <f>Arasınav!A185</f>
        <v>T183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>
        <f t="shared" si="2"/>
        <v>0</v>
      </c>
    </row>
    <row r="186" spans="1:32">
      <c r="A186" s="40" t="str">
        <f>Arasınav!A186</f>
        <v>T184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>
        <f t="shared" si="2"/>
        <v>0</v>
      </c>
    </row>
    <row r="187" spans="1:32">
      <c r="A187" s="40" t="str">
        <f>Arasınav!A187</f>
        <v>T185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>
        <f t="shared" si="2"/>
        <v>0</v>
      </c>
    </row>
    <row r="188" spans="1:32">
      <c r="A188" s="40" t="str">
        <f>Arasınav!A188</f>
        <v>T186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>
        <f t="shared" si="2"/>
        <v>0</v>
      </c>
    </row>
    <row r="189" spans="1:32">
      <c r="A189" s="40" t="str">
        <f>Arasınav!A189</f>
        <v>T187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>
        <f t="shared" si="2"/>
        <v>0</v>
      </c>
    </row>
    <row r="190" spans="1:32">
      <c r="A190" s="40" t="str">
        <f>Arasınav!A190</f>
        <v>T188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>
        <f t="shared" si="2"/>
        <v>0</v>
      </c>
    </row>
    <row r="191" spans="1:32">
      <c r="A191" s="40" t="str">
        <f>Arasınav!A191</f>
        <v>T189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>
        <f t="shared" si="2"/>
        <v>0</v>
      </c>
    </row>
    <row r="192" spans="1:32">
      <c r="A192" s="40" t="str">
        <f>Arasınav!A192</f>
        <v>T190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>
        <f t="shared" si="2"/>
        <v>0</v>
      </c>
    </row>
    <row r="193" spans="1:32">
      <c r="A193" s="40" t="str">
        <f>Arasınav!A193</f>
        <v>T191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>
        <f t="shared" si="2"/>
        <v>0</v>
      </c>
    </row>
    <row r="194" spans="1:32">
      <c r="A194" s="40" t="str">
        <f>Arasınav!A194</f>
        <v>T192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>
        <f t="shared" si="2"/>
        <v>0</v>
      </c>
    </row>
    <row r="195" spans="1:32">
      <c r="A195" s="40" t="str">
        <f>Arasınav!A195</f>
        <v>T193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>
        <f t="shared" si="2"/>
        <v>0</v>
      </c>
    </row>
    <row r="196" spans="1:32">
      <c r="A196" s="40" t="str">
        <f>Arasınav!A196</f>
        <v>T194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>
        <f t="shared" ref="AF196:AF201" si="3">SUM(B196:AE196)</f>
        <v>0</v>
      </c>
    </row>
    <row r="197" spans="1:32">
      <c r="A197" s="40" t="str">
        <f>Arasınav!A197</f>
        <v>T195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>
        <f t="shared" si="3"/>
        <v>0</v>
      </c>
    </row>
    <row r="198" spans="1:32">
      <c r="A198" s="40" t="str">
        <f>Arasınav!A198</f>
        <v>T196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>
        <f t="shared" si="3"/>
        <v>0</v>
      </c>
    </row>
    <row r="199" spans="1:32">
      <c r="A199" s="40" t="str">
        <f>Arasınav!A199</f>
        <v>T197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>
        <f t="shared" si="3"/>
        <v>0</v>
      </c>
    </row>
    <row r="200" spans="1:32">
      <c r="A200" s="40" t="str">
        <f>Arasınav!A200</f>
        <v>T198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>
        <f t="shared" si="3"/>
        <v>0</v>
      </c>
    </row>
    <row r="201" spans="1:32">
      <c r="A201" s="40" t="str">
        <f>Arasınav!A201</f>
        <v>T199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>
        <f t="shared" si="3"/>
        <v>0</v>
      </c>
    </row>
    <row r="202" spans="1:32">
      <c r="A202" s="40" t="str">
        <f>Arasınav!A202</f>
        <v>T200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</sheetData>
  <phoneticPr fontId="2" type="noConversion"/>
  <pageMargins left="0.7" right="0.7" top="0.75" bottom="0.75" header="0.3" footer="0.3"/>
  <pageSetup paperSize="9" scale="6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9">
    <pageSetUpPr fitToPage="1"/>
  </sheetPr>
  <dimension ref="A2:AE16"/>
  <sheetViews>
    <sheetView workbookViewId="0">
      <selection activeCell="E6" sqref="E6"/>
    </sheetView>
  </sheetViews>
  <sheetFormatPr defaultRowHeight="15"/>
  <cols>
    <col min="1" max="1" width="7" customWidth="1"/>
    <col min="2" max="31" width="5.7109375" customWidth="1"/>
  </cols>
  <sheetData>
    <row r="2" spans="1:31">
      <c r="A2" s="1"/>
      <c r="B2" s="58" t="s">
        <v>178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>
      <c r="A3" s="59" t="s">
        <v>209</v>
      </c>
      <c r="B3" s="63">
        <v>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1:31">
      <c r="A4" s="59" t="s">
        <v>210</v>
      </c>
      <c r="B4" s="63">
        <v>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</row>
    <row r="5" spans="1:31">
      <c r="A5" s="59" t="s">
        <v>211</v>
      </c>
      <c r="B5" s="63">
        <v>1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</row>
    <row r="6" spans="1:31">
      <c r="A6" s="59" t="s">
        <v>212</v>
      </c>
      <c r="B6" s="63">
        <v>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31">
      <c r="A7" s="59" t="s">
        <v>213</v>
      </c>
      <c r="B7" s="63">
        <v>1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31">
      <c r="A8" s="59" t="s">
        <v>214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</row>
    <row r="9" spans="1:31">
      <c r="A9" s="59" t="s">
        <v>215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</row>
    <row r="10" spans="1:31">
      <c r="A10" s="59" t="s">
        <v>216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</row>
    <row r="11" spans="1:31">
      <c r="A11" s="59" t="s">
        <v>217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>
      <c r="A12" s="59" t="s">
        <v>218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</row>
    <row r="16" spans="1:31" ht="45.6" customHeight="1">
      <c r="B16" s="95" t="s">
        <v>431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</row>
  </sheetData>
  <mergeCells count="1">
    <mergeCell ref="B16:AE16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13">
    <pageSetUpPr fitToPage="1"/>
  </sheetPr>
  <dimension ref="A1:AF202"/>
  <sheetViews>
    <sheetView workbookViewId="0">
      <selection activeCell="D24" sqref="D24"/>
    </sheetView>
  </sheetViews>
  <sheetFormatPr defaultColWidth="9.140625" defaultRowHeight="15"/>
  <cols>
    <col min="1" max="1" width="35.42578125" style="2" customWidth="1"/>
    <col min="2" max="31" width="4.7109375" style="2" customWidth="1"/>
    <col min="32" max="32" width="12.140625" style="2" bestFit="1" customWidth="1"/>
    <col min="33" max="47" width="5.7109375" style="2" customWidth="1"/>
    <col min="48" max="16384" width="9.140625" style="2"/>
  </cols>
  <sheetData>
    <row r="1" spans="1:32">
      <c r="A1" s="55" t="s">
        <v>322</v>
      </c>
      <c r="B1" s="54">
        <v>100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61">
        <f>SUM(B1:AE1)</f>
        <v>100</v>
      </c>
    </row>
    <row r="2" spans="1:32">
      <c r="A2" s="58" t="s">
        <v>0</v>
      </c>
      <c r="B2" s="58" t="s">
        <v>278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62" t="s">
        <v>308</v>
      </c>
    </row>
    <row r="3" spans="1:32">
      <c r="A3" s="40" t="str">
        <f>Arasınav!A3</f>
        <v>T1</v>
      </c>
      <c r="B3" s="40"/>
      <c r="C3" s="40"/>
      <c r="D3" s="41"/>
      <c r="E3" s="41"/>
      <c r="F3" s="41"/>
      <c r="G3" s="2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>
        <f>SUM(B3:AE3)</f>
        <v>0</v>
      </c>
    </row>
    <row r="4" spans="1:32">
      <c r="A4" s="40" t="str">
        <f>Arasınav!A4</f>
        <v>T2</v>
      </c>
      <c r="B4" s="40">
        <v>12</v>
      </c>
      <c r="C4" s="40"/>
      <c r="D4" s="41"/>
      <c r="E4" s="41"/>
      <c r="F4" s="41"/>
      <c r="G4" s="2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f t="shared" ref="AF4:AF67" si="0">SUM(B4:AE4)</f>
        <v>12</v>
      </c>
    </row>
    <row r="5" spans="1:32">
      <c r="A5" s="40" t="str">
        <f>Arasınav!A5</f>
        <v>T3</v>
      </c>
      <c r="B5" s="40"/>
      <c r="C5" s="40"/>
      <c r="D5" s="41"/>
      <c r="E5" s="41"/>
      <c r="F5" s="4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>
        <f t="shared" si="0"/>
        <v>0</v>
      </c>
    </row>
    <row r="6" spans="1:32">
      <c r="A6" s="40" t="str">
        <f>Arasınav!A6</f>
        <v>T4</v>
      </c>
      <c r="B6" s="40"/>
      <c r="C6" s="40"/>
      <c r="D6" s="41"/>
      <c r="E6" s="41"/>
      <c r="F6" s="41"/>
      <c r="G6" s="2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f t="shared" si="0"/>
        <v>0</v>
      </c>
    </row>
    <row r="7" spans="1:32">
      <c r="A7" s="40" t="str">
        <f>Arasınav!A7</f>
        <v>T5</v>
      </c>
      <c r="B7" s="40">
        <v>97</v>
      </c>
      <c r="C7" s="40"/>
      <c r="D7" s="41"/>
      <c r="E7" s="41"/>
      <c r="F7" s="41"/>
      <c r="G7" s="2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f t="shared" si="0"/>
        <v>97</v>
      </c>
    </row>
    <row r="8" spans="1:32">
      <c r="A8" s="40" t="str">
        <f>Arasınav!A8</f>
        <v>T6</v>
      </c>
      <c r="B8" s="40"/>
      <c r="C8" s="40"/>
      <c r="D8" s="41"/>
      <c r="E8" s="41"/>
      <c r="F8" s="41"/>
      <c r="G8" s="2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f t="shared" si="0"/>
        <v>0</v>
      </c>
    </row>
    <row r="9" spans="1:32">
      <c r="A9" s="40" t="str">
        <f>Arasınav!A9</f>
        <v>T7</v>
      </c>
      <c r="B9" s="40"/>
      <c r="C9" s="40"/>
      <c r="D9" s="41"/>
      <c r="E9" s="41"/>
      <c r="F9" s="41"/>
      <c r="G9" s="2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f t="shared" si="0"/>
        <v>0</v>
      </c>
    </row>
    <row r="10" spans="1:32">
      <c r="A10" s="40" t="str">
        <f>Arasınav!A10</f>
        <v>T8</v>
      </c>
      <c r="B10" s="40"/>
      <c r="C10" s="40"/>
      <c r="D10" s="41"/>
      <c r="E10" s="41"/>
      <c r="F10" s="41"/>
      <c r="G10" s="2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f t="shared" si="0"/>
        <v>0</v>
      </c>
    </row>
    <row r="11" spans="1:32">
      <c r="A11" s="40" t="str">
        <f>Arasınav!A11</f>
        <v>T9</v>
      </c>
      <c r="B11" s="40"/>
      <c r="C11" s="40"/>
      <c r="D11" s="41"/>
      <c r="E11" s="41"/>
      <c r="F11" s="41"/>
      <c r="G11" s="2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f t="shared" si="0"/>
        <v>0</v>
      </c>
    </row>
    <row r="12" spans="1:32">
      <c r="A12" s="40" t="str">
        <f>Arasınav!A12</f>
        <v>T10</v>
      </c>
      <c r="B12" s="40"/>
      <c r="C12" s="40"/>
      <c r="D12" s="41"/>
      <c r="E12" s="41"/>
      <c r="F12" s="41"/>
      <c r="G12" s="2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f t="shared" si="0"/>
        <v>0</v>
      </c>
    </row>
    <row r="13" spans="1:32">
      <c r="A13" s="40" t="str">
        <f>Arasınav!A13</f>
        <v>T11</v>
      </c>
      <c r="B13" s="40"/>
      <c r="C13" s="40"/>
      <c r="D13" s="41"/>
      <c r="E13" s="41"/>
      <c r="F13" s="41"/>
      <c r="G13" s="2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f t="shared" si="0"/>
        <v>0</v>
      </c>
    </row>
    <row r="14" spans="1:32">
      <c r="A14" s="40" t="str">
        <f>Arasınav!A14</f>
        <v>T12</v>
      </c>
      <c r="B14" s="40">
        <v>100</v>
      </c>
      <c r="C14" s="40"/>
      <c r="D14" s="41"/>
      <c r="E14" s="41"/>
      <c r="F14" s="41"/>
      <c r="G14" s="2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f t="shared" si="0"/>
        <v>100</v>
      </c>
    </row>
    <row r="15" spans="1:32">
      <c r="A15" s="40" t="str">
        <f>Arasınav!A15</f>
        <v>T13</v>
      </c>
      <c r="B15" s="40">
        <v>95</v>
      </c>
      <c r="C15" s="40"/>
      <c r="D15" s="41"/>
      <c r="E15" s="41"/>
      <c r="F15" s="41"/>
      <c r="G15" s="2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f t="shared" si="0"/>
        <v>95</v>
      </c>
    </row>
    <row r="16" spans="1:32">
      <c r="A16" s="40" t="str">
        <f>Arasınav!A16</f>
        <v>T14</v>
      </c>
      <c r="B16" s="40">
        <v>65</v>
      </c>
      <c r="C16" s="40"/>
      <c r="D16" s="41"/>
      <c r="E16" s="41"/>
      <c r="F16" s="41"/>
      <c r="G16" s="2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f t="shared" si="0"/>
        <v>65</v>
      </c>
    </row>
    <row r="17" spans="1:32">
      <c r="A17" s="40" t="str">
        <f>Arasınav!A17</f>
        <v>T15</v>
      </c>
      <c r="B17" s="40"/>
      <c r="C17" s="40"/>
      <c r="D17" s="41"/>
      <c r="E17" s="41"/>
      <c r="F17" s="41"/>
      <c r="G17" s="2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f t="shared" si="0"/>
        <v>0</v>
      </c>
    </row>
    <row r="18" spans="1:32">
      <c r="A18" s="40" t="str">
        <f>Arasınav!A18</f>
        <v>T16</v>
      </c>
      <c r="B18" s="40">
        <v>62</v>
      </c>
      <c r="C18" s="40"/>
      <c r="D18" s="41"/>
      <c r="E18" s="41"/>
      <c r="F18" s="41"/>
      <c r="G18" s="2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f t="shared" si="0"/>
        <v>62</v>
      </c>
    </row>
    <row r="19" spans="1:32">
      <c r="A19" s="40" t="str">
        <f>Arasınav!A19</f>
        <v>T17</v>
      </c>
      <c r="B19" s="40"/>
      <c r="C19" s="40"/>
      <c r="D19" s="41"/>
      <c r="E19" s="41"/>
      <c r="F19" s="41"/>
      <c r="G19" s="2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f t="shared" si="0"/>
        <v>0</v>
      </c>
    </row>
    <row r="20" spans="1:32">
      <c r="A20" s="40" t="str">
        <f>Arasınav!A20</f>
        <v>T18</v>
      </c>
      <c r="B20" s="40"/>
      <c r="C20" s="40"/>
      <c r="D20" s="41"/>
      <c r="E20" s="41"/>
      <c r="F20" s="41"/>
      <c r="G20" s="2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f t="shared" si="0"/>
        <v>0</v>
      </c>
    </row>
    <row r="21" spans="1:32">
      <c r="A21" s="40" t="str">
        <f>Arasınav!A21</f>
        <v>T19</v>
      </c>
      <c r="B21" s="40"/>
      <c r="C21" s="40"/>
      <c r="D21" s="41"/>
      <c r="E21" s="41"/>
      <c r="F21" s="41"/>
      <c r="G21" s="2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f t="shared" si="0"/>
        <v>0</v>
      </c>
    </row>
    <row r="22" spans="1:32">
      <c r="A22" s="40" t="str">
        <f>Arasınav!A22</f>
        <v>T20</v>
      </c>
      <c r="B22" s="40">
        <v>60</v>
      </c>
      <c r="C22" s="40"/>
      <c r="D22" s="41"/>
      <c r="E22" s="41"/>
      <c r="F22" s="41"/>
      <c r="G22" s="2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>
        <f t="shared" si="0"/>
        <v>60</v>
      </c>
    </row>
    <row r="23" spans="1:32">
      <c r="A23" s="40" t="str">
        <f>Arasınav!A23</f>
        <v>T21</v>
      </c>
      <c r="B23" s="40"/>
      <c r="C23" s="40"/>
      <c r="D23" s="41"/>
      <c r="E23" s="41"/>
      <c r="F23" s="41"/>
      <c r="G23" s="2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f t="shared" si="0"/>
        <v>0</v>
      </c>
    </row>
    <row r="24" spans="1:32">
      <c r="A24" s="40" t="str">
        <f>Arasınav!A24</f>
        <v>T22</v>
      </c>
      <c r="B24" s="40"/>
      <c r="C24" s="40"/>
      <c r="D24" s="41"/>
      <c r="E24" s="41"/>
      <c r="F24" s="41"/>
      <c r="G24" s="2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>
        <f t="shared" si="0"/>
        <v>0</v>
      </c>
    </row>
    <row r="25" spans="1:32">
      <c r="A25" s="40" t="str">
        <f>Arasınav!A25</f>
        <v>T23</v>
      </c>
      <c r="B25" s="40"/>
      <c r="C25" s="40"/>
      <c r="D25" s="41"/>
      <c r="E25" s="41"/>
      <c r="F25" s="41"/>
      <c r="G25" s="2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>
        <f t="shared" si="0"/>
        <v>0</v>
      </c>
    </row>
    <row r="26" spans="1:32">
      <c r="A26" s="40" t="str">
        <f>Arasınav!A26</f>
        <v>T24</v>
      </c>
      <c r="B26" s="40"/>
      <c r="C26" s="40"/>
      <c r="D26" s="41"/>
      <c r="E26" s="41"/>
      <c r="F26" s="41"/>
      <c r="G26" s="2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>
        <f t="shared" si="0"/>
        <v>0</v>
      </c>
    </row>
    <row r="27" spans="1:32">
      <c r="A27" s="40" t="str">
        <f>Arasınav!A27</f>
        <v>T25</v>
      </c>
      <c r="B27" s="40">
        <v>100</v>
      </c>
      <c r="C27" s="40"/>
      <c r="D27" s="41"/>
      <c r="E27" s="41"/>
      <c r="F27" s="41"/>
      <c r="G27" s="2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>
        <f t="shared" si="0"/>
        <v>100</v>
      </c>
    </row>
    <row r="28" spans="1:32">
      <c r="A28" s="40" t="str">
        <f>Arasınav!A28</f>
        <v>T26</v>
      </c>
      <c r="B28" s="40"/>
      <c r="C28" s="40"/>
      <c r="D28" s="41"/>
      <c r="E28" s="41"/>
      <c r="F28" s="41"/>
      <c r="G28" s="2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>
        <f t="shared" si="0"/>
        <v>0</v>
      </c>
    </row>
    <row r="29" spans="1:32">
      <c r="A29" s="40" t="str">
        <f>Arasınav!A29</f>
        <v>T27</v>
      </c>
      <c r="B29" s="40"/>
      <c r="C29" s="40"/>
      <c r="D29" s="41"/>
      <c r="E29" s="41"/>
      <c r="F29" s="41"/>
      <c r="G29" s="2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>
        <f t="shared" si="0"/>
        <v>0</v>
      </c>
    </row>
    <row r="30" spans="1:32">
      <c r="A30" s="40" t="str">
        <f>Arasınav!A30</f>
        <v>T28</v>
      </c>
      <c r="B30" s="40"/>
      <c r="C30" s="40"/>
      <c r="D30" s="41"/>
      <c r="E30" s="41"/>
      <c r="F30" s="41"/>
      <c r="G30" s="2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>
        <f t="shared" si="0"/>
        <v>0</v>
      </c>
    </row>
    <row r="31" spans="1:32">
      <c r="A31" s="40" t="str">
        <f>Arasınav!A31</f>
        <v>T29</v>
      </c>
      <c r="B31" s="40"/>
      <c r="C31" s="40"/>
      <c r="D31" s="41"/>
      <c r="E31" s="41"/>
      <c r="F31" s="41"/>
      <c r="G31" s="2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>
        <f t="shared" si="0"/>
        <v>0</v>
      </c>
    </row>
    <row r="32" spans="1:32">
      <c r="A32" s="40" t="str">
        <f>Arasınav!A32</f>
        <v>T30</v>
      </c>
      <c r="B32" s="40"/>
      <c r="C32" s="40"/>
      <c r="D32" s="41"/>
      <c r="E32" s="41"/>
      <c r="F32" s="41"/>
      <c r="G32" s="2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>
        <f t="shared" si="0"/>
        <v>0</v>
      </c>
    </row>
    <row r="33" spans="1:32">
      <c r="A33" s="40" t="str">
        <f>Arasınav!A33</f>
        <v>T31</v>
      </c>
      <c r="B33" s="40"/>
      <c r="C33" s="40"/>
      <c r="D33" s="41"/>
      <c r="E33" s="41"/>
      <c r="F33" s="41"/>
      <c r="G33" s="2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>
        <f t="shared" si="0"/>
        <v>0</v>
      </c>
    </row>
    <row r="34" spans="1:32">
      <c r="A34" s="40" t="str">
        <f>Arasınav!A34</f>
        <v>T32</v>
      </c>
      <c r="B34" s="40"/>
      <c r="C34" s="40"/>
      <c r="D34" s="41"/>
      <c r="E34" s="41"/>
      <c r="F34" s="41"/>
      <c r="G34" s="2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>
        <f t="shared" si="0"/>
        <v>0</v>
      </c>
    </row>
    <row r="35" spans="1:32">
      <c r="A35" s="40" t="str">
        <f>Arasınav!A35</f>
        <v>T33</v>
      </c>
      <c r="B35" s="40"/>
      <c r="C35" s="40"/>
      <c r="D35" s="41"/>
      <c r="E35" s="41"/>
      <c r="F35" s="41"/>
      <c r="G35" s="2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>
        <f t="shared" si="0"/>
        <v>0</v>
      </c>
    </row>
    <row r="36" spans="1:32">
      <c r="A36" s="40" t="str">
        <f>Arasınav!A36</f>
        <v>T34</v>
      </c>
      <c r="B36" s="40"/>
      <c r="C36" s="40"/>
      <c r="D36" s="41"/>
      <c r="E36" s="41"/>
      <c r="F36" s="41"/>
      <c r="G36" s="2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>
        <f t="shared" si="0"/>
        <v>0</v>
      </c>
    </row>
    <row r="37" spans="1:32">
      <c r="A37" s="40" t="str">
        <f>Arasınav!A37</f>
        <v>T35</v>
      </c>
      <c r="B37" s="40"/>
      <c r="C37" s="40"/>
      <c r="D37" s="41"/>
      <c r="E37" s="41"/>
      <c r="F37" s="41"/>
      <c r="G37" s="2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>
        <f t="shared" si="0"/>
        <v>0</v>
      </c>
    </row>
    <row r="38" spans="1:32">
      <c r="A38" s="40" t="str">
        <f>Arasınav!A38</f>
        <v>T36</v>
      </c>
      <c r="B38" s="40"/>
      <c r="C38" s="40"/>
      <c r="D38" s="41"/>
      <c r="E38" s="41"/>
      <c r="F38" s="41"/>
      <c r="G38" s="2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>
        <f t="shared" si="0"/>
        <v>0</v>
      </c>
    </row>
    <row r="39" spans="1:32">
      <c r="A39" s="40" t="str">
        <f>Arasınav!A39</f>
        <v>T37</v>
      </c>
      <c r="B39" s="40"/>
      <c r="C39" s="40"/>
      <c r="D39" s="41"/>
      <c r="E39" s="41"/>
      <c r="F39" s="41"/>
      <c r="G39" s="2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>
        <f t="shared" si="0"/>
        <v>0</v>
      </c>
    </row>
    <row r="40" spans="1:32">
      <c r="A40" s="40" t="str">
        <f>Arasınav!A40</f>
        <v>T38</v>
      </c>
      <c r="B40" s="40"/>
      <c r="C40" s="40"/>
      <c r="D40" s="41"/>
      <c r="E40" s="41"/>
      <c r="F40" s="41"/>
      <c r="G40" s="2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>
        <f t="shared" si="0"/>
        <v>0</v>
      </c>
    </row>
    <row r="41" spans="1:32">
      <c r="A41" s="40" t="str">
        <f>Arasınav!A41</f>
        <v>T39</v>
      </c>
      <c r="B41" s="40"/>
      <c r="C41" s="40"/>
      <c r="D41" s="41"/>
      <c r="E41" s="41"/>
      <c r="F41" s="41"/>
      <c r="G41" s="2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>
        <f t="shared" si="0"/>
        <v>0</v>
      </c>
    </row>
    <row r="42" spans="1:32">
      <c r="A42" s="40" t="str">
        <f>Arasınav!A42</f>
        <v>T40</v>
      </c>
      <c r="B42" s="40"/>
      <c r="C42" s="40"/>
      <c r="D42" s="41"/>
      <c r="E42" s="41"/>
      <c r="F42" s="41"/>
      <c r="G42" s="2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>
        <f t="shared" si="0"/>
        <v>0</v>
      </c>
    </row>
    <row r="43" spans="1:32">
      <c r="A43" s="40" t="str">
        <f>Arasınav!A43</f>
        <v>T41</v>
      </c>
      <c r="B43" s="40"/>
      <c r="C43" s="40"/>
      <c r="D43" s="41"/>
      <c r="E43" s="41"/>
      <c r="F43" s="41"/>
      <c r="G43" s="2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>
        <f t="shared" si="0"/>
        <v>0</v>
      </c>
    </row>
    <row r="44" spans="1:32">
      <c r="A44" s="40" t="str">
        <f>Arasınav!A44</f>
        <v>T42</v>
      </c>
      <c r="B44" s="40"/>
      <c r="C44" s="40"/>
      <c r="D44" s="41"/>
      <c r="E44" s="41"/>
      <c r="F44" s="41"/>
      <c r="G44" s="2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>
        <f t="shared" si="0"/>
        <v>0</v>
      </c>
    </row>
    <row r="45" spans="1:32">
      <c r="A45" s="40" t="str">
        <f>Arasınav!A45</f>
        <v>T43</v>
      </c>
      <c r="B45" s="40"/>
      <c r="C45" s="40"/>
      <c r="D45" s="41"/>
      <c r="E45" s="41"/>
      <c r="F45" s="41"/>
      <c r="G45" s="2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>
        <f t="shared" si="0"/>
        <v>0</v>
      </c>
    </row>
    <row r="46" spans="1:32">
      <c r="A46" s="40" t="str">
        <f>Arasınav!A46</f>
        <v>T44</v>
      </c>
      <c r="B46" s="40"/>
      <c r="C46" s="40"/>
      <c r="D46" s="41"/>
      <c r="E46" s="41"/>
      <c r="F46" s="41"/>
      <c r="G46" s="2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>
        <f t="shared" si="0"/>
        <v>0</v>
      </c>
    </row>
    <row r="47" spans="1:32">
      <c r="A47" s="40" t="str">
        <f>Arasınav!A47</f>
        <v>T45</v>
      </c>
      <c r="B47" s="40"/>
      <c r="C47" s="40"/>
      <c r="D47" s="41"/>
      <c r="E47" s="41"/>
      <c r="F47" s="41"/>
      <c r="G47" s="2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>
        <f t="shared" si="0"/>
        <v>0</v>
      </c>
    </row>
    <row r="48" spans="1:32">
      <c r="A48" s="40" t="str">
        <f>Arasınav!A48</f>
        <v>T46</v>
      </c>
      <c r="B48" s="40"/>
      <c r="C48" s="40"/>
      <c r="D48" s="41"/>
      <c r="E48" s="41"/>
      <c r="F48" s="41"/>
      <c r="G48" s="2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>
        <f t="shared" si="0"/>
        <v>0</v>
      </c>
    </row>
    <row r="49" spans="1:32">
      <c r="A49" s="40" t="str">
        <f>Arasınav!A49</f>
        <v>T47</v>
      </c>
      <c r="B49" s="40"/>
      <c r="C49" s="40"/>
      <c r="D49" s="41"/>
      <c r="E49" s="41"/>
      <c r="F49" s="41"/>
      <c r="G49" s="2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>
        <f t="shared" si="0"/>
        <v>0</v>
      </c>
    </row>
    <row r="50" spans="1:32">
      <c r="A50" s="40" t="str">
        <f>Arasınav!A50</f>
        <v>T48</v>
      </c>
      <c r="B50" s="40"/>
      <c r="C50" s="40"/>
      <c r="D50" s="41"/>
      <c r="E50" s="41"/>
      <c r="F50" s="41"/>
      <c r="G50" s="2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>
        <f t="shared" si="0"/>
        <v>0</v>
      </c>
    </row>
    <row r="51" spans="1:32">
      <c r="A51" s="40" t="str">
        <f>Arasınav!A51</f>
        <v>T49</v>
      </c>
      <c r="B51" s="40"/>
      <c r="C51" s="40"/>
      <c r="D51" s="41"/>
      <c r="E51" s="41"/>
      <c r="F51" s="41"/>
      <c r="G51" s="2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>
        <f t="shared" si="0"/>
        <v>0</v>
      </c>
    </row>
    <row r="52" spans="1:32">
      <c r="A52" s="40" t="str">
        <f>Arasınav!A52</f>
        <v>T50</v>
      </c>
      <c r="B52" s="40"/>
      <c r="C52" s="40"/>
      <c r="D52" s="41"/>
      <c r="E52" s="41"/>
      <c r="F52" s="41"/>
      <c r="G52" s="2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>
        <f t="shared" si="0"/>
        <v>0</v>
      </c>
    </row>
    <row r="53" spans="1:32">
      <c r="A53" s="40" t="str">
        <f>Arasınav!A53</f>
        <v>T51</v>
      </c>
      <c r="B53" s="40"/>
      <c r="C53" s="40"/>
      <c r="D53" s="41"/>
      <c r="E53" s="41"/>
      <c r="F53" s="41"/>
      <c r="G53" s="2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>
        <f t="shared" si="0"/>
        <v>0</v>
      </c>
    </row>
    <row r="54" spans="1:32">
      <c r="A54" s="40" t="str">
        <f>Arasınav!A54</f>
        <v>T52</v>
      </c>
      <c r="B54" s="40"/>
      <c r="C54" s="40"/>
      <c r="D54" s="41"/>
      <c r="E54" s="41"/>
      <c r="F54" s="41"/>
      <c r="G54" s="2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>
        <f t="shared" si="0"/>
        <v>0</v>
      </c>
    </row>
    <row r="55" spans="1:32">
      <c r="A55" s="40" t="str">
        <f>Arasınav!A55</f>
        <v>T53</v>
      </c>
      <c r="B55" s="40"/>
      <c r="C55" s="40"/>
      <c r="D55" s="41"/>
      <c r="E55" s="41"/>
      <c r="F55" s="41"/>
      <c r="G55" s="2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>
        <f t="shared" si="0"/>
        <v>0</v>
      </c>
    </row>
    <row r="56" spans="1:32">
      <c r="A56" s="40" t="str">
        <f>Arasınav!A56</f>
        <v>T54</v>
      </c>
      <c r="B56" s="40"/>
      <c r="C56" s="40"/>
      <c r="D56" s="41"/>
      <c r="E56" s="41"/>
      <c r="F56" s="41"/>
      <c r="G56" s="2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>
        <f t="shared" si="0"/>
        <v>0</v>
      </c>
    </row>
    <row r="57" spans="1:32">
      <c r="A57" s="40" t="str">
        <f>Arasınav!A57</f>
        <v>T55</v>
      </c>
      <c r="B57" s="40"/>
      <c r="C57" s="40"/>
      <c r="D57" s="41"/>
      <c r="E57" s="41"/>
      <c r="F57" s="41"/>
      <c r="G57" s="2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>
        <f t="shared" si="0"/>
        <v>0</v>
      </c>
    </row>
    <row r="58" spans="1:32">
      <c r="A58" s="40" t="str">
        <f>Arasınav!A58</f>
        <v>T56</v>
      </c>
      <c r="B58" s="40"/>
      <c r="C58" s="40"/>
      <c r="D58" s="41"/>
      <c r="E58" s="41"/>
      <c r="F58" s="41"/>
      <c r="G58" s="2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>
        <f t="shared" si="0"/>
        <v>0</v>
      </c>
    </row>
    <row r="59" spans="1:32">
      <c r="A59" s="40" t="str">
        <f>Arasınav!A59</f>
        <v>T57</v>
      </c>
      <c r="B59" s="40"/>
      <c r="C59" s="40"/>
      <c r="D59" s="41"/>
      <c r="E59" s="41"/>
      <c r="F59" s="41"/>
      <c r="G59" s="2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>
        <f t="shared" si="0"/>
        <v>0</v>
      </c>
    </row>
    <row r="60" spans="1:32">
      <c r="A60" s="40" t="str">
        <f>Arasınav!A60</f>
        <v>T58</v>
      </c>
      <c r="B60" s="40"/>
      <c r="C60" s="40"/>
      <c r="D60" s="41"/>
      <c r="E60" s="41"/>
      <c r="F60" s="41"/>
      <c r="G60" s="2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>
        <f t="shared" si="0"/>
        <v>0</v>
      </c>
    </row>
    <row r="61" spans="1:32">
      <c r="A61" s="40" t="str">
        <f>Arasınav!A61</f>
        <v>T59</v>
      </c>
      <c r="B61" s="40"/>
      <c r="C61" s="40"/>
      <c r="D61" s="41"/>
      <c r="E61" s="41"/>
      <c r="F61" s="41"/>
      <c r="G61" s="2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>
        <f t="shared" si="0"/>
        <v>0</v>
      </c>
    </row>
    <row r="62" spans="1:32">
      <c r="A62" s="40" t="str">
        <f>Arasınav!A62</f>
        <v>T60</v>
      </c>
      <c r="B62" s="40"/>
      <c r="C62" s="40"/>
      <c r="D62" s="41"/>
      <c r="E62" s="41"/>
      <c r="F62" s="41"/>
      <c r="G62" s="2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>
        <f t="shared" si="0"/>
        <v>0</v>
      </c>
    </row>
    <row r="63" spans="1:32">
      <c r="A63" s="40" t="str">
        <f>Arasınav!A63</f>
        <v>T61</v>
      </c>
      <c r="B63" s="40"/>
      <c r="C63" s="40"/>
      <c r="D63" s="41"/>
      <c r="E63" s="41"/>
      <c r="F63" s="41"/>
      <c r="G63" s="2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>
        <f t="shared" si="0"/>
        <v>0</v>
      </c>
    </row>
    <row r="64" spans="1:32">
      <c r="A64" s="40" t="str">
        <f>Arasınav!A64</f>
        <v>T62</v>
      </c>
      <c r="B64" s="40"/>
      <c r="C64" s="40"/>
      <c r="D64" s="41"/>
      <c r="E64" s="41"/>
      <c r="F64" s="41"/>
      <c r="G64" s="2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>
        <f t="shared" si="0"/>
        <v>0</v>
      </c>
    </row>
    <row r="65" spans="1:32">
      <c r="A65" s="40" t="str">
        <f>Arasınav!A65</f>
        <v>T63</v>
      </c>
      <c r="B65" s="40"/>
      <c r="C65" s="40"/>
      <c r="D65" s="41"/>
      <c r="E65" s="41"/>
      <c r="F65" s="41"/>
      <c r="G65" s="2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>
        <f t="shared" si="0"/>
        <v>0</v>
      </c>
    </row>
    <row r="66" spans="1:32">
      <c r="A66" s="40" t="str">
        <f>Arasınav!A66</f>
        <v>T64</v>
      </c>
      <c r="B66" s="40"/>
      <c r="C66" s="40"/>
      <c r="D66" s="41"/>
      <c r="E66" s="41"/>
      <c r="F66" s="41"/>
      <c r="G66" s="2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>
        <f t="shared" si="0"/>
        <v>0</v>
      </c>
    </row>
    <row r="67" spans="1:32">
      <c r="A67" s="40" t="str">
        <f>Arasınav!A67</f>
        <v>T65</v>
      </c>
      <c r="B67" s="40"/>
      <c r="C67" s="40"/>
      <c r="D67" s="41"/>
      <c r="E67" s="41"/>
      <c r="F67" s="41"/>
      <c r="G67" s="2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>
        <f t="shared" si="0"/>
        <v>0</v>
      </c>
    </row>
    <row r="68" spans="1:32">
      <c r="A68" s="40" t="str">
        <f>Arasınav!A68</f>
        <v>T66</v>
      </c>
      <c r="B68" s="40"/>
      <c r="C68" s="40"/>
      <c r="D68" s="41"/>
      <c r="E68" s="41"/>
      <c r="F68" s="41"/>
      <c r="G68" s="2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>
        <f t="shared" ref="AF68:AF131" si="1">SUM(B68:AE68)</f>
        <v>0</v>
      </c>
    </row>
    <row r="69" spans="1:32">
      <c r="A69" s="40" t="str">
        <f>Arasınav!A69</f>
        <v>T67</v>
      </c>
      <c r="B69" s="40"/>
      <c r="C69" s="40"/>
      <c r="D69" s="41"/>
      <c r="E69" s="41"/>
      <c r="F69" s="41"/>
      <c r="G69" s="2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>
        <f t="shared" si="1"/>
        <v>0</v>
      </c>
    </row>
    <row r="70" spans="1:32">
      <c r="A70" s="40" t="str">
        <f>Arasınav!A70</f>
        <v>T68</v>
      </c>
      <c r="B70" s="40"/>
      <c r="C70" s="40"/>
      <c r="D70" s="41"/>
      <c r="E70" s="41"/>
      <c r="F70" s="41"/>
      <c r="G70" s="2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>
        <f t="shared" si="1"/>
        <v>0</v>
      </c>
    </row>
    <row r="71" spans="1:32">
      <c r="A71" s="40" t="str">
        <f>Arasınav!A71</f>
        <v>T69</v>
      </c>
      <c r="B71" s="40"/>
      <c r="C71" s="40"/>
      <c r="D71" s="41"/>
      <c r="E71" s="41"/>
      <c r="F71" s="41"/>
      <c r="G71" s="2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>
        <f t="shared" si="1"/>
        <v>0</v>
      </c>
    </row>
    <row r="72" spans="1:32">
      <c r="A72" s="40" t="str">
        <f>Arasınav!A72</f>
        <v>T70</v>
      </c>
      <c r="B72" s="40"/>
      <c r="C72" s="40"/>
      <c r="D72" s="41"/>
      <c r="E72" s="41"/>
      <c r="F72" s="41"/>
      <c r="G72" s="2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>
        <f t="shared" si="1"/>
        <v>0</v>
      </c>
    </row>
    <row r="73" spans="1:32">
      <c r="A73" s="40" t="str">
        <f>Arasınav!A73</f>
        <v>T71</v>
      </c>
      <c r="B73" s="40"/>
      <c r="C73" s="40"/>
      <c r="D73" s="41"/>
      <c r="E73" s="41"/>
      <c r="F73" s="41"/>
      <c r="G73" s="2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>
        <f t="shared" si="1"/>
        <v>0</v>
      </c>
    </row>
    <row r="74" spans="1:32">
      <c r="A74" s="40" t="str">
        <f>Arasınav!A74</f>
        <v>T72</v>
      </c>
      <c r="B74" s="40"/>
      <c r="C74" s="40"/>
      <c r="D74" s="41"/>
      <c r="E74" s="41"/>
      <c r="F74" s="41"/>
      <c r="G74" s="2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>
        <f t="shared" si="1"/>
        <v>0</v>
      </c>
    </row>
    <row r="75" spans="1:32">
      <c r="A75" s="40" t="str">
        <f>Arasınav!A75</f>
        <v>T73</v>
      </c>
      <c r="B75" s="40"/>
      <c r="C75" s="40"/>
      <c r="D75" s="41"/>
      <c r="E75" s="41"/>
      <c r="F75" s="41"/>
      <c r="G75" s="2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>
        <f t="shared" si="1"/>
        <v>0</v>
      </c>
    </row>
    <row r="76" spans="1:32">
      <c r="A76" s="40" t="str">
        <f>Arasınav!A76</f>
        <v>T74</v>
      </c>
      <c r="B76" s="40"/>
      <c r="C76" s="40"/>
      <c r="D76" s="41"/>
      <c r="E76" s="41"/>
      <c r="F76" s="41"/>
      <c r="G76" s="2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>
        <f t="shared" si="1"/>
        <v>0</v>
      </c>
    </row>
    <row r="77" spans="1:32">
      <c r="A77" s="40" t="str">
        <f>Arasınav!A77</f>
        <v>T75</v>
      </c>
      <c r="B77" s="40"/>
      <c r="C77" s="40"/>
      <c r="D77" s="41"/>
      <c r="E77" s="41"/>
      <c r="F77" s="41"/>
      <c r="G77" s="2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>
        <f t="shared" si="1"/>
        <v>0</v>
      </c>
    </row>
    <row r="78" spans="1:32">
      <c r="A78" s="40" t="str">
        <f>Arasınav!A78</f>
        <v>T76</v>
      </c>
      <c r="B78" s="40"/>
      <c r="C78" s="40"/>
      <c r="D78" s="41"/>
      <c r="E78" s="41"/>
      <c r="F78" s="41"/>
      <c r="G78" s="2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>
        <f t="shared" si="1"/>
        <v>0</v>
      </c>
    </row>
    <row r="79" spans="1:32">
      <c r="A79" s="40" t="str">
        <f>Arasınav!A79</f>
        <v>T77</v>
      </c>
      <c r="B79" s="40"/>
      <c r="C79" s="40"/>
      <c r="D79" s="41"/>
      <c r="E79" s="41"/>
      <c r="F79" s="41"/>
      <c r="G79" s="2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>
        <f t="shared" si="1"/>
        <v>0</v>
      </c>
    </row>
    <row r="80" spans="1:32">
      <c r="A80" s="40" t="str">
        <f>Arasınav!A80</f>
        <v>T78</v>
      </c>
      <c r="B80" s="40"/>
      <c r="C80" s="40"/>
      <c r="D80" s="41"/>
      <c r="E80" s="41"/>
      <c r="F80" s="41"/>
      <c r="G80" s="2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>
        <f t="shared" si="1"/>
        <v>0</v>
      </c>
    </row>
    <row r="81" spans="1:32">
      <c r="A81" s="40" t="str">
        <f>Arasınav!A81</f>
        <v>T79</v>
      </c>
      <c r="B81" s="40"/>
      <c r="C81" s="40"/>
      <c r="D81" s="41"/>
      <c r="E81" s="41"/>
      <c r="F81" s="41"/>
      <c r="G81" s="2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>
        <f t="shared" si="1"/>
        <v>0</v>
      </c>
    </row>
    <row r="82" spans="1:32">
      <c r="A82" s="40" t="str">
        <f>Arasınav!A82</f>
        <v>T80</v>
      </c>
      <c r="B82" s="40"/>
      <c r="C82" s="40"/>
      <c r="D82" s="41"/>
      <c r="E82" s="41"/>
      <c r="F82" s="41"/>
      <c r="G82" s="2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>
        <f t="shared" si="1"/>
        <v>0</v>
      </c>
    </row>
    <row r="83" spans="1:32">
      <c r="A83" s="40" t="str">
        <f>Arasınav!A83</f>
        <v>T81</v>
      </c>
      <c r="B83" s="40"/>
      <c r="C83" s="40"/>
      <c r="D83" s="41"/>
      <c r="E83" s="41"/>
      <c r="F83" s="41"/>
      <c r="G83" s="2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>
        <f t="shared" si="1"/>
        <v>0</v>
      </c>
    </row>
    <row r="84" spans="1:32">
      <c r="A84" s="40" t="str">
        <f>Arasınav!A84</f>
        <v>T82</v>
      </c>
      <c r="B84" s="40"/>
      <c r="C84" s="40"/>
      <c r="D84" s="41"/>
      <c r="E84" s="41"/>
      <c r="F84" s="41"/>
      <c r="G84" s="2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>
        <f t="shared" si="1"/>
        <v>0</v>
      </c>
    </row>
    <row r="85" spans="1:32">
      <c r="A85" s="40" t="str">
        <f>Arasınav!A85</f>
        <v>T83</v>
      </c>
      <c r="B85" s="40"/>
      <c r="C85" s="40"/>
      <c r="D85" s="41"/>
      <c r="E85" s="41"/>
      <c r="F85" s="41"/>
      <c r="G85" s="2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>
        <f t="shared" si="1"/>
        <v>0</v>
      </c>
    </row>
    <row r="86" spans="1:32">
      <c r="A86" s="40" t="str">
        <f>Arasınav!A86</f>
        <v>T84</v>
      </c>
      <c r="B86" s="40"/>
      <c r="C86" s="40"/>
      <c r="D86" s="41"/>
      <c r="E86" s="41"/>
      <c r="F86" s="41"/>
      <c r="G86" s="2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>
        <f t="shared" si="1"/>
        <v>0</v>
      </c>
    </row>
    <row r="87" spans="1:32">
      <c r="A87" s="40" t="str">
        <f>Arasınav!A87</f>
        <v>T85</v>
      </c>
      <c r="B87" s="40"/>
      <c r="C87" s="40"/>
      <c r="D87" s="41"/>
      <c r="E87" s="41"/>
      <c r="F87" s="41"/>
      <c r="G87" s="2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>
        <f t="shared" si="1"/>
        <v>0</v>
      </c>
    </row>
    <row r="88" spans="1:32">
      <c r="A88" s="40" t="str">
        <f>Arasınav!A88</f>
        <v>T86</v>
      </c>
      <c r="B88" s="40"/>
      <c r="C88" s="40"/>
      <c r="D88" s="41"/>
      <c r="E88" s="41"/>
      <c r="F88" s="41"/>
      <c r="G88" s="2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>
        <f t="shared" si="1"/>
        <v>0</v>
      </c>
    </row>
    <row r="89" spans="1:32">
      <c r="A89" s="40" t="str">
        <f>Arasınav!A89</f>
        <v>T87</v>
      </c>
      <c r="B89" s="40"/>
      <c r="C89" s="40"/>
      <c r="D89" s="41"/>
      <c r="E89" s="41"/>
      <c r="F89" s="41"/>
      <c r="G89" s="2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>
        <f t="shared" si="1"/>
        <v>0</v>
      </c>
    </row>
    <row r="90" spans="1:32">
      <c r="A90" s="40" t="str">
        <f>Arasınav!A90</f>
        <v>T88</v>
      </c>
      <c r="B90" s="40"/>
      <c r="C90" s="40"/>
      <c r="D90" s="41"/>
      <c r="E90" s="41"/>
      <c r="F90" s="41"/>
      <c r="G90" s="2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>
        <f t="shared" si="1"/>
        <v>0</v>
      </c>
    </row>
    <row r="91" spans="1:32">
      <c r="A91" s="40" t="str">
        <f>Arasınav!A91</f>
        <v>T89</v>
      </c>
      <c r="B91" s="40"/>
      <c r="C91" s="40"/>
      <c r="D91" s="41"/>
      <c r="E91" s="41"/>
      <c r="F91" s="41"/>
      <c r="G91" s="2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>
        <f t="shared" si="1"/>
        <v>0</v>
      </c>
    </row>
    <row r="92" spans="1:32">
      <c r="A92" s="40" t="str">
        <f>Arasınav!A92</f>
        <v>T90</v>
      </c>
      <c r="B92" s="40"/>
      <c r="C92" s="40"/>
      <c r="D92" s="41"/>
      <c r="E92" s="41"/>
      <c r="F92" s="41"/>
      <c r="G92" s="2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>
        <f t="shared" si="1"/>
        <v>0</v>
      </c>
    </row>
    <row r="93" spans="1:32">
      <c r="A93" s="40" t="str">
        <f>Arasınav!A93</f>
        <v>T91</v>
      </c>
      <c r="B93" s="40"/>
      <c r="C93" s="40"/>
      <c r="D93" s="41"/>
      <c r="E93" s="41"/>
      <c r="F93" s="41"/>
      <c r="G93" s="2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>
        <f t="shared" si="1"/>
        <v>0</v>
      </c>
    </row>
    <row r="94" spans="1:32">
      <c r="A94" s="40" t="str">
        <f>Arasınav!A94</f>
        <v>T92</v>
      </c>
      <c r="B94" s="40"/>
      <c r="C94" s="40"/>
      <c r="D94" s="41"/>
      <c r="E94" s="41"/>
      <c r="F94" s="41"/>
      <c r="G94" s="2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>
        <f t="shared" si="1"/>
        <v>0</v>
      </c>
    </row>
    <row r="95" spans="1:32">
      <c r="A95" s="40" t="str">
        <f>Arasınav!A95</f>
        <v>T93</v>
      </c>
      <c r="B95" s="40"/>
      <c r="C95" s="40"/>
      <c r="D95" s="41"/>
      <c r="E95" s="41"/>
      <c r="F95" s="41"/>
      <c r="G95" s="2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>
        <f t="shared" si="1"/>
        <v>0</v>
      </c>
    </row>
    <row r="96" spans="1:32">
      <c r="A96" s="40" t="str">
        <f>Arasınav!A96</f>
        <v>T94</v>
      </c>
      <c r="B96" s="40"/>
      <c r="C96" s="40"/>
      <c r="D96" s="41"/>
      <c r="E96" s="41"/>
      <c r="F96" s="41"/>
      <c r="G96" s="2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>
        <f t="shared" si="1"/>
        <v>0</v>
      </c>
    </row>
    <row r="97" spans="1:32">
      <c r="A97" s="40" t="str">
        <f>Arasınav!A97</f>
        <v>T95</v>
      </c>
      <c r="B97" s="40"/>
      <c r="C97" s="40"/>
      <c r="D97" s="41"/>
      <c r="E97" s="41"/>
      <c r="F97" s="41"/>
      <c r="G97" s="2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>
        <f t="shared" si="1"/>
        <v>0</v>
      </c>
    </row>
    <row r="98" spans="1:32">
      <c r="A98" s="40" t="str">
        <f>Arasınav!A98</f>
        <v>T96</v>
      </c>
      <c r="B98" s="40"/>
      <c r="C98" s="40"/>
      <c r="D98" s="41"/>
      <c r="E98" s="41"/>
      <c r="F98" s="41"/>
      <c r="G98" s="2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>
        <f t="shared" si="1"/>
        <v>0</v>
      </c>
    </row>
    <row r="99" spans="1:32">
      <c r="A99" s="40" t="str">
        <f>Arasınav!A99</f>
        <v>T97</v>
      </c>
      <c r="B99" s="40"/>
      <c r="C99" s="40"/>
      <c r="D99" s="41"/>
      <c r="E99" s="41"/>
      <c r="F99" s="41"/>
      <c r="G99" s="2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>
        <f t="shared" si="1"/>
        <v>0</v>
      </c>
    </row>
    <row r="100" spans="1:32">
      <c r="A100" s="40" t="str">
        <f>Arasınav!A100</f>
        <v>T98</v>
      </c>
      <c r="B100" s="40"/>
      <c r="C100" s="40"/>
      <c r="D100" s="41"/>
      <c r="E100" s="41"/>
      <c r="F100" s="41"/>
      <c r="G100" s="2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>
        <f t="shared" si="1"/>
        <v>0</v>
      </c>
    </row>
    <row r="101" spans="1:32">
      <c r="A101" s="40" t="str">
        <f>Arasınav!A101</f>
        <v>T99</v>
      </c>
      <c r="B101" s="40"/>
      <c r="C101" s="40"/>
      <c r="D101" s="41"/>
      <c r="E101" s="41"/>
      <c r="F101" s="41"/>
      <c r="G101" s="2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>
        <f t="shared" si="1"/>
        <v>0</v>
      </c>
    </row>
    <row r="102" spans="1:32">
      <c r="A102" s="40" t="str">
        <f>Arasınav!A102</f>
        <v>T100</v>
      </c>
      <c r="B102" s="40"/>
      <c r="C102" s="40"/>
      <c r="D102" s="41"/>
      <c r="E102" s="41"/>
      <c r="F102" s="41"/>
      <c r="G102" s="2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>
        <f t="shared" si="1"/>
        <v>0</v>
      </c>
    </row>
    <row r="103" spans="1:32">
      <c r="A103" s="40" t="str">
        <f>Arasınav!A103</f>
        <v>T101</v>
      </c>
      <c r="B103" s="40"/>
      <c r="C103" s="40"/>
      <c r="D103" s="41"/>
      <c r="E103" s="41"/>
      <c r="F103" s="41"/>
      <c r="G103" s="2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>
        <f t="shared" si="1"/>
        <v>0</v>
      </c>
    </row>
    <row r="104" spans="1:32">
      <c r="A104" s="40" t="str">
        <f>Arasınav!A104</f>
        <v>T102</v>
      </c>
      <c r="B104" s="40"/>
      <c r="C104" s="40"/>
      <c r="D104" s="41"/>
      <c r="E104" s="41"/>
      <c r="F104" s="41"/>
      <c r="G104" s="2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>
        <f t="shared" si="1"/>
        <v>0</v>
      </c>
    </row>
    <row r="105" spans="1:32">
      <c r="A105" s="40" t="str">
        <f>Arasınav!A105</f>
        <v>T103</v>
      </c>
      <c r="B105" s="40"/>
      <c r="C105" s="40"/>
      <c r="D105" s="41"/>
      <c r="E105" s="41"/>
      <c r="F105" s="41"/>
      <c r="G105" s="2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>
        <f t="shared" si="1"/>
        <v>0</v>
      </c>
    </row>
    <row r="106" spans="1:32">
      <c r="A106" s="40" t="str">
        <f>Arasınav!A106</f>
        <v>T104</v>
      </c>
      <c r="B106" s="40"/>
      <c r="C106" s="40"/>
      <c r="D106" s="41"/>
      <c r="E106" s="41"/>
      <c r="F106" s="41"/>
      <c r="G106" s="2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>
        <f t="shared" si="1"/>
        <v>0</v>
      </c>
    </row>
    <row r="107" spans="1:32">
      <c r="A107" s="40" t="str">
        <f>Arasınav!A107</f>
        <v>T105</v>
      </c>
      <c r="B107" s="40"/>
      <c r="C107" s="40"/>
      <c r="D107" s="41"/>
      <c r="E107" s="41"/>
      <c r="F107" s="41"/>
      <c r="G107" s="2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>
        <f t="shared" si="1"/>
        <v>0</v>
      </c>
    </row>
    <row r="108" spans="1:32">
      <c r="A108" s="40" t="str">
        <f>Arasınav!A108</f>
        <v>T106</v>
      </c>
      <c r="B108" s="40"/>
      <c r="C108" s="40"/>
      <c r="D108" s="41"/>
      <c r="E108" s="41"/>
      <c r="F108" s="41"/>
      <c r="G108" s="2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>
        <f t="shared" si="1"/>
        <v>0</v>
      </c>
    </row>
    <row r="109" spans="1:32">
      <c r="A109" s="40" t="str">
        <f>Arasınav!A109</f>
        <v>T107</v>
      </c>
      <c r="B109" s="40"/>
      <c r="C109" s="40"/>
      <c r="D109" s="41"/>
      <c r="E109" s="41"/>
      <c r="F109" s="41"/>
      <c r="G109" s="2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>
        <f t="shared" si="1"/>
        <v>0</v>
      </c>
    </row>
    <row r="110" spans="1:32">
      <c r="A110" s="40" t="str">
        <f>Arasınav!A110</f>
        <v>T108</v>
      </c>
      <c r="B110" s="40"/>
      <c r="C110" s="40"/>
      <c r="D110" s="41"/>
      <c r="E110" s="41"/>
      <c r="F110" s="41"/>
      <c r="G110" s="2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>
        <f t="shared" si="1"/>
        <v>0</v>
      </c>
    </row>
    <row r="111" spans="1:32">
      <c r="A111" s="40" t="str">
        <f>Arasınav!A111</f>
        <v>T109</v>
      </c>
      <c r="B111" s="40"/>
      <c r="C111" s="40"/>
      <c r="D111" s="41"/>
      <c r="E111" s="41"/>
      <c r="F111" s="41"/>
      <c r="G111" s="2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>
        <f t="shared" si="1"/>
        <v>0</v>
      </c>
    </row>
    <row r="112" spans="1:32">
      <c r="A112" s="40" t="str">
        <f>Arasınav!A112</f>
        <v>T110</v>
      </c>
      <c r="B112" s="40"/>
      <c r="C112" s="40"/>
      <c r="D112" s="41"/>
      <c r="E112" s="41"/>
      <c r="F112" s="41"/>
      <c r="G112" s="2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>
        <f t="shared" si="1"/>
        <v>0</v>
      </c>
    </row>
    <row r="113" spans="1:32">
      <c r="A113" s="40" t="str">
        <f>Arasınav!A113</f>
        <v>T111</v>
      </c>
      <c r="B113" s="40"/>
      <c r="C113" s="40"/>
      <c r="D113" s="41"/>
      <c r="E113" s="41"/>
      <c r="F113" s="41"/>
      <c r="G113" s="2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>
        <f t="shared" si="1"/>
        <v>0</v>
      </c>
    </row>
    <row r="114" spans="1:32">
      <c r="A114" s="40" t="str">
        <f>Arasınav!A114</f>
        <v>T112</v>
      </c>
      <c r="B114" s="40"/>
      <c r="C114" s="40"/>
      <c r="D114" s="41"/>
      <c r="E114" s="41"/>
      <c r="F114" s="4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>
        <f t="shared" si="1"/>
        <v>0</v>
      </c>
    </row>
    <row r="115" spans="1:32">
      <c r="A115" s="40" t="str">
        <f>Arasınav!A115</f>
        <v>T113</v>
      </c>
      <c r="B115" s="40"/>
      <c r="C115" s="40"/>
      <c r="D115" s="41"/>
      <c r="E115" s="41"/>
      <c r="F115" s="4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>
        <f t="shared" si="1"/>
        <v>0</v>
      </c>
    </row>
    <row r="116" spans="1:32">
      <c r="A116" s="40" t="str">
        <f>Arasınav!A116</f>
        <v>T114</v>
      </c>
      <c r="B116" s="40"/>
      <c r="C116" s="40"/>
      <c r="D116" s="41"/>
      <c r="E116" s="41"/>
      <c r="F116" s="4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>
        <f t="shared" si="1"/>
        <v>0</v>
      </c>
    </row>
    <row r="117" spans="1:32">
      <c r="A117" s="40" t="str">
        <f>Arasınav!A117</f>
        <v>T115</v>
      </c>
      <c r="B117" s="40"/>
      <c r="C117" s="40"/>
      <c r="D117" s="41"/>
      <c r="E117" s="41"/>
      <c r="F117" s="4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>
        <f t="shared" si="1"/>
        <v>0</v>
      </c>
    </row>
    <row r="118" spans="1:32">
      <c r="A118" s="40" t="str">
        <f>Arasınav!A118</f>
        <v>T116</v>
      </c>
      <c r="B118" s="40"/>
      <c r="C118" s="40"/>
      <c r="D118" s="41"/>
      <c r="E118" s="41"/>
      <c r="F118" s="4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>
        <f t="shared" si="1"/>
        <v>0</v>
      </c>
    </row>
    <row r="119" spans="1:32">
      <c r="A119" s="40" t="str">
        <f>Arasınav!A119</f>
        <v>T117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>
        <f t="shared" si="1"/>
        <v>0</v>
      </c>
    </row>
    <row r="120" spans="1:32">
      <c r="A120" s="40" t="str">
        <f>Arasınav!A120</f>
        <v>T118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>
        <f t="shared" si="1"/>
        <v>0</v>
      </c>
    </row>
    <row r="121" spans="1:32">
      <c r="A121" s="40" t="str">
        <f>Arasınav!A121</f>
        <v>T119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>
        <f t="shared" si="1"/>
        <v>0</v>
      </c>
    </row>
    <row r="122" spans="1:32">
      <c r="A122" s="40" t="str">
        <f>Arasınav!A122</f>
        <v>T120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>
        <f t="shared" si="1"/>
        <v>0</v>
      </c>
    </row>
    <row r="123" spans="1:32">
      <c r="A123" s="40" t="str">
        <f>Arasınav!A123</f>
        <v>T121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>
        <f t="shared" si="1"/>
        <v>0</v>
      </c>
    </row>
    <row r="124" spans="1:32">
      <c r="A124" s="40" t="str">
        <f>Arasınav!A124</f>
        <v>T122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>
        <f t="shared" si="1"/>
        <v>0</v>
      </c>
    </row>
    <row r="125" spans="1:32">
      <c r="A125" s="40" t="str">
        <f>Arasınav!A125</f>
        <v>T123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>
        <f t="shared" si="1"/>
        <v>0</v>
      </c>
    </row>
    <row r="126" spans="1:32">
      <c r="A126" s="40" t="str">
        <f>Arasınav!A126</f>
        <v>T124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>
        <f t="shared" si="1"/>
        <v>0</v>
      </c>
    </row>
    <row r="127" spans="1:32">
      <c r="A127" s="40" t="str">
        <f>Arasınav!A127</f>
        <v>T125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>
        <f t="shared" si="1"/>
        <v>0</v>
      </c>
    </row>
    <row r="128" spans="1:32">
      <c r="A128" s="40" t="str">
        <f>Arasınav!A128</f>
        <v>T126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>
        <f t="shared" si="1"/>
        <v>0</v>
      </c>
    </row>
    <row r="129" spans="1:32">
      <c r="A129" s="40" t="str">
        <f>Arasınav!A129</f>
        <v>T127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>
        <f t="shared" si="1"/>
        <v>0</v>
      </c>
    </row>
    <row r="130" spans="1:32">
      <c r="A130" s="40" t="str">
        <f>Arasınav!A130</f>
        <v>T128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>
        <f t="shared" si="1"/>
        <v>0</v>
      </c>
    </row>
    <row r="131" spans="1:32">
      <c r="A131" s="40" t="str">
        <f>Arasınav!A131</f>
        <v>T129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>
        <f t="shared" si="1"/>
        <v>0</v>
      </c>
    </row>
    <row r="132" spans="1:32">
      <c r="A132" s="40" t="str">
        <f>Arasınav!A132</f>
        <v>T130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>
        <f t="shared" ref="AF132:AF195" si="2">SUM(B132:AE132)</f>
        <v>0</v>
      </c>
    </row>
    <row r="133" spans="1:32">
      <c r="A133" s="40" t="str">
        <f>Arasınav!A133</f>
        <v>T131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>
        <f t="shared" si="2"/>
        <v>0</v>
      </c>
    </row>
    <row r="134" spans="1:32">
      <c r="A134" s="40" t="str">
        <f>Arasınav!A134</f>
        <v>T132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>
        <f t="shared" si="2"/>
        <v>0</v>
      </c>
    </row>
    <row r="135" spans="1:32">
      <c r="A135" s="40" t="str">
        <f>Arasınav!A135</f>
        <v>T133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>
        <f t="shared" si="2"/>
        <v>0</v>
      </c>
    </row>
    <row r="136" spans="1:32">
      <c r="A136" s="40" t="str">
        <f>Arasınav!A136</f>
        <v>T134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>
        <f t="shared" si="2"/>
        <v>0</v>
      </c>
    </row>
    <row r="137" spans="1:32">
      <c r="A137" s="40" t="str">
        <f>Arasınav!A137</f>
        <v>T135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>
        <f t="shared" si="2"/>
        <v>0</v>
      </c>
    </row>
    <row r="138" spans="1:32">
      <c r="A138" s="40" t="str">
        <f>Arasınav!A138</f>
        <v>T136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>
        <f t="shared" si="2"/>
        <v>0</v>
      </c>
    </row>
    <row r="139" spans="1:32">
      <c r="A139" s="40" t="str">
        <f>Arasınav!A139</f>
        <v>T137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>
        <f t="shared" si="2"/>
        <v>0</v>
      </c>
    </row>
    <row r="140" spans="1:32">
      <c r="A140" s="40" t="str">
        <f>Arasınav!A140</f>
        <v>T138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>
        <f t="shared" si="2"/>
        <v>0</v>
      </c>
    </row>
    <row r="141" spans="1:32">
      <c r="A141" s="40" t="str">
        <f>Arasınav!A141</f>
        <v>T139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>
        <f t="shared" si="2"/>
        <v>0</v>
      </c>
    </row>
    <row r="142" spans="1:32">
      <c r="A142" s="40" t="str">
        <f>Arasınav!A142</f>
        <v>T140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>
        <f t="shared" si="2"/>
        <v>0</v>
      </c>
    </row>
    <row r="143" spans="1:32">
      <c r="A143" s="40" t="str">
        <f>Arasınav!A143</f>
        <v>T141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>
        <f t="shared" si="2"/>
        <v>0</v>
      </c>
    </row>
    <row r="144" spans="1:32">
      <c r="A144" s="40" t="str">
        <f>Arasınav!A144</f>
        <v>T142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>
        <f t="shared" si="2"/>
        <v>0</v>
      </c>
    </row>
    <row r="145" spans="1:32">
      <c r="A145" s="40" t="str">
        <f>Arasınav!A145</f>
        <v>T143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>
        <f t="shared" si="2"/>
        <v>0</v>
      </c>
    </row>
    <row r="146" spans="1:32">
      <c r="A146" s="40" t="str">
        <f>Arasınav!A146</f>
        <v>T144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>
        <f t="shared" si="2"/>
        <v>0</v>
      </c>
    </row>
    <row r="147" spans="1:32">
      <c r="A147" s="40" t="str">
        <f>Arasınav!A147</f>
        <v>T145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>
        <f t="shared" si="2"/>
        <v>0</v>
      </c>
    </row>
    <row r="148" spans="1:32">
      <c r="A148" s="40" t="str">
        <f>Arasınav!A148</f>
        <v>T146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>
        <f t="shared" si="2"/>
        <v>0</v>
      </c>
    </row>
    <row r="149" spans="1:32">
      <c r="A149" s="40" t="str">
        <f>Arasınav!A149</f>
        <v>T147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>
        <f t="shared" si="2"/>
        <v>0</v>
      </c>
    </row>
    <row r="150" spans="1:32">
      <c r="A150" s="40" t="str">
        <f>Arasınav!A150</f>
        <v>T148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>
        <f t="shared" si="2"/>
        <v>0</v>
      </c>
    </row>
    <row r="151" spans="1:32">
      <c r="A151" s="40" t="str">
        <f>Arasınav!A151</f>
        <v>T149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>
        <f t="shared" si="2"/>
        <v>0</v>
      </c>
    </row>
    <row r="152" spans="1:32">
      <c r="A152" s="40" t="str">
        <f>Arasınav!A152</f>
        <v>T150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>
        <f t="shared" si="2"/>
        <v>0</v>
      </c>
    </row>
    <row r="153" spans="1:32">
      <c r="A153" s="40" t="str">
        <f>Arasınav!A153</f>
        <v>T151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>
        <f t="shared" si="2"/>
        <v>0</v>
      </c>
    </row>
    <row r="154" spans="1:32">
      <c r="A154" s="40" t="str">
        <f>Arasınav!A154</f>
        <v>T152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>
        <f t="shared" si="2"/>
        <v>0</v>
      </c>
    </row>
    <row r="155" spans="1:32">
      <c r="A155" s="40" t="str">
        <f>Arasınav!A155</f>
        <v>T153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>
        <f t="shared" si="2"/>
        <v>0</v>
      </c>
    </row>
    <row r="156" spans="1:32">
      <c r="A156" s="40" t="str">
        <f>Arasınav!A156</f>
        <v>T154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>
        <f t="shared" si="2"/>
        <v>0</v>
      </c>
    </row>
    <row r="157" spans="1:32">
      <c r="A157" s="40" t="str">
        <f>Arasınav!A157</f>
        <v>T155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>
        <f t="shared" si="2"/>
        <v>0</v>
      </c>
    </row>
    <row r="158" spans="1:32">
      <c r="A158" s="40" t="str">
        <f>Arasınav!A158</f>
        <v>T156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>
        <f t="shared" si="2"/>
        <v>0</v>
      </c>
    </row>
    <row r="159" spans="1:32">
      <c r="A159" s="40" t="str">
        <f>Arasınav!A159</f>
        <v>T157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>
        <f t="shared" si="2"/>
        <v>0</v>
      </c>
    </row>
    <row r="160" spans="1:32">
      <c r="A160" s="40" t="str">
        <f>Arasınav!A160</f>
        <v>T158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>
        <f t="shared" si="2"/>
        <v>0</v>
      </c>
    </row>
    <row r="161" spans="1:32">
      <c r="A161" s="40" t="str">
        <f>Arasınav!A161</f>
        <v>T159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>
        <f t="shared" si="2"/>
        <v>0</v>
      </c>
    </row>
    <row r="162" spans="1:32">
      <c r="A162" s="40" t="str">
        <f>Arasınav!A162</f>
        <v>T160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>
        <f t="shared" si="2"/>
        <v>0</v>
      </c>
    </row>
    <row r="163" spans="1:32">
      <c r="A163" s="40" t="str">
        <f>Arasınav!A163</f>
        <v>T161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>
        <f t="shared" si="2"/>
        <v>0</v>
      </c>
    </row>
    <row r="164" spans="1:32">
      <c r="A164" s="40" t="str">
        <f>Arasınav!A164</f>
        <v>T162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>
        <f t="shared" si="2"/>
        <v>0</v>
      </c>
    </row>
    <row r="165" spans="1:32">
      <c r="A165" s="40" t="str">
        <f>Arasınav!A165</f>
        <v>T163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>
        <f t="shared" si="2"/>
        <v>0</v>
      </c>
    </row>
    <row r="166" spans="1:32">
      <c r="A166" s="40" t="str">
        <f>Arasınav!A166</f>
        <v>T164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>
        <f t="shared" si="2"/>
        <v>0</v>
      </c>
    </row>
    <row r="167" spans="1:32">
      <c r="A167" s="40" t="str">
        <f>Arasınav!A167</f>
        <v>T165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>
        <f t="shared" si="2"/>
        <v>0</v>
      </c>
    </row>
    <row r="168" spans="1:32">
      <c r="A168" s="40" t="str">
        <f>Arasınav!A168</f>
        <v>T166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>
        <f t="shared" si="2"/>
        <v>0</v>
      </c>
    </row>
    <row r="169" spans="1:32">
      <c r="A169" s="40" t="str">
        <f>Arasınav!A169</f>
        <v>T167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>
        <f t="shared" si="2"/>
        <v>0</v>
      </c>
    </row>
    <row r="170" spans="1:32">
      <c r="A170" s="40" t="str">
        <f>Arasınav!A170</f>
        <v>T168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>
        <f t="shared" si="2"/>
        <v>0</v>
      </c>
    </row>
    <row r="171" spans="1:32">
      <c r="A171" s="40" t="str">
        <f>Arasınav!A171</f>
        <v>T169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>
        <f t="shared" si="2"/>
        <v>0</v>
      </c>
    </row>
    <row r="172" spans="1:32">
      <c r="A172" s="40" t="str">
        <f>Arasınav!A172</f>
        <v>T170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>
        <f t="shared" si="2"/>
        <v>0</v>
      </c>
    </row>
    <row r="173" spans="1:32">
      <c r="A173" s="40" t="str">
        <f>Arasınav!A173</f>
        <v>T171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>
        <f t="shared" si="2"/>
        <v>0</v>
      </c>
    </row>
    <row r="174" spans="1:32">
      <c r="A174" s="40" t="str">
        <f>Arasınav!A174</f>
        <v>T172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>
        <f t="shared" si="2"/>
        <v>0</v>
      </c>
    </row>
    <row r="175" spans="1:32">
      <c r="A175" s="40" t="str">
        <f>Arasınav!A175</f>
        <v>T173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>
        <f t="shared" si="2"/>
        <v>0</v>
      </c>
    </row>
    <row r="176" spans="1:32">
      <c r="A176" s="40" t="str">
        <f>Arasınav!A176</f>
        <v>T174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>
        <f t="shared" si="2"/>
        <v>0</v>
      </c>
    </row>
    <row r="177" spans="1:32">
      <c r="A177" s="40" t="str">
        <f>Arasınav!A177</f>
        <v>T175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>
        <f t="shared" si="2"/>
        <v>0</v>
      </c>
    </row>
    <row r="178" spans="1:32">
      <c r="A178" s="40" t="str">
        <f>Arasınav!A178</f>
        <v>T176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>
        <f t="shared" si="2"/>
        <v>0</v>
      </c>
    </row>
    <row r="179" spans="1:32">
      <c r="A179" s="40" t="str">
        <f>Arasınav!A179</f>
        <v>T177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>
        <f t="shared" si="2"/>
        <v>0</v>
      </c>
    </row>
    <row r="180" spans="1:32">
      <c r="A180" s="40" t="str">
        <f>Arasınav!A180</f>
        <v>T178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>
        <f t="shared" si="2"/>
        <v>0</v>
      </c>
    </row>
    <row r="181" spans="1:32">
      <c r="A181" s="40" t="str">
        <f>Arasınav!A181</f>
        <v>T179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>
        <f t="shared" si="2"/>
        <v>0</v>
      </c>
    </row>
    <row r="182" spans="1:32">
      <c r="A182" s="40" t="str">
        <f>Arasınav!A182</f>
        <v>T180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>
        <f t="shared" si="2"/>
        <v>0</v>
      </c>
    </row>
    <row r="183" spans="1:32">
      <c r="A183" s="40" t="str">
        <f>Arasınav!A183</f>
        <v>T181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>
        <f t="shared" si="2"/>
        <v>0</v>
      </c>
    </row>
    <row r="184" spans="1:32">
      <c r="A184" s="40" t="str">
        <f>Arasınav!A184</f>
        <v>T182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>
        <f t="shared" si="2"/>
        <v>0</v>
      </c>
    </row>
    <row r="185" spans="1:32">
      <c r="A185" s="40" t="str">
        <f>Arasınav!A185</f>
        <v>T183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>
        <f t="shared" si="2"/>
        <v>0</v>
      </c>
    </row>
    <row r="186" spans="1:32">
      <c r="A186" s="40" t="str">
        <f>Arasınav!A186</f>
        <v>T184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>
        <f t="shared" si="2"/>
        <v>0</v>
      </c>
    </row>
    <row r="187" spans="1:32">
      <c r="A187" s="40" t="str">
        <f>Arasınav!A187</f>
        <v>T185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>
        <f t="shared" si="2"/>
        <v>0</v>
      </c>
    </row>
    <row r="188" spans="1:32">
      <c r="A188" s="40" t="str">
        <f>Arasınav!A188</f>
        <v>T186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>
        <f t="shared" si="2"/>
        <v>0</v>
      </c>
    </row>
    <row r="189" spans="1:32">
      <c r="A189" s="40" t="str">
        <f>Arasınav!A189</f>
        <v>T187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>
        <f t="shared" si="2"/>
        <v>0</v>
      </c>
    </row>
    <row r="190" spans="1:32">
      <c r="A190" s="40" t="str">
        <f>Arasınav!A190</f>
        <v>T188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>
        <f t="shared" si="2"/>
        <v>0</v>
      </c>
    </row>
    <row r="191" spans="1:32">
      <c r="A191" s="40" t="str">
        <f>Arasınav!A191</f>
        <v>T189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>
        <f t="shared" si="2"/>
        <v>0</v>
      </c>
    </row>
    <row r="192" spans="1:32">
      <c r="A192" s="40" t="str">
        <f>Arasınav!A192</f>
        <v>T190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>
        <f t="shared" si="2"/>
        <v>0</v>
      </c>
    </row>
    <row r="193" spans="1:32">
      <c r="A193" s="40" t="str">
        <f>Arasınav!A193</f>
        <v>T191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>
        <f t="shared" si="2"/>
        <v>0</v>
      </c>
    </row>
    <row r="194" spans="1:32">
      <c r="A194" s="40" t="str">
        <f>Arasınav!A194</f>
        <v>T192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>
        <f t="shared" si="2"/>
        <v>0</v>
      </c>
    </row>
    <row r="195" spans="1:32">
      <c r="A195" s="40" t="str">
        <f>Arasınav!A195</f>
        <v>T193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>
        <f t="shared" si="2"/>
        <v>0</v>
      </c>
    </row>
    <row r="196" spans="1:32">
      <c r="A196" s="40" t="str">
        <f>Arasınav!A196</f>
        <v>T194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>
        <f t="shared" ref="AF196:AF201" si="3">SUM(B196:AE196)</f>
        <v>0</v>
      </c>
    </row>
    <row r="197" spans="1:32">
      <c r="A197" s="40" t="str">
        <f>Arasınav!A197</f>
        <v>T195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>
        <f t="shared" si="3"/>
        <v>0</v>
      </c>
    </row>
    <row r="198" spans="1:32">
      <c r="A198" s="40" t="str">
        <f>Arasınav!A198</f>
        <v>T196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>
        <f t="shared" si="3"/>
        <v>0</v>
      </c>
    </row>
    <row r="199" spans="1:32">
      <c r="A199" s="40" t="str">
        <f>Arasınav!A199</f>
        <v>T197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>
        <f t="shared" si="3"/>
        <v>0</v>
      </c>
    </row>
    <row r="200" spans="1:32">
      <c r="A200" s="40" t="str">
        <f>Arasınav!A200</f>
        <v>T198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>
        <f t="shared" si="3"/>
        <v>0</v>
      </c>
    </row>
    <row r="201" spans="1:32">
      <c r="A201" s="40" t="str">
        <f>Arasınav!A201</f>
        <v>T199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>
        <f t="shared" si="3"/>
        <v>0</v>
      </c>
    </row>
    <row r="202" spans="1:32">
      <c r="A202" s="40" t="str">
        <f>Arasınav!A202</f>
        <v>T200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</sheetData>
  <phoneticPr fontId="2" type="noConversion"/>
  <pageMargins left="0.7" right="0.7" top="0.75" bottom="0.75" header="0.3" footer="0.3"/>
  <pageSetup paperSize="9" scale="6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ayfa14">
    <pageSetUpPr fitToPage="1"/>
  </sheetPr>
  <dimension ref="A2:AE16"/>
  <sheetViews>
    <sheetView workbookViewId="0">
      <selection activeCell="B7" sqref="B7"/>
    </sheetView>
  </sheetViews>
  <sheetFormatPr defaultRowHeight="15"/>
  <cols>
    <col min="1" max="1" width="7" customWidth="1"/>
    <col min="2" max="31" width="5.7109375" customWidth="1"/>
  </cols>
  <sheetData>
    <row r="2" spans="1:31">
      <c r="A2" s="1"/>
      <c r="B2" s="58" t="s">
        <v>278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>
      <c r="A3" s="59" t="s">
        <v>209</v>
      </c>
      <c r="B3" s="63">
        <v>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1:31">
      <c r="A4" s="59" t="s">
        <v>210</v>
      </c>
      <c r="B4" s="63">
        <v>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</row>
    <row r="5" spans="1:31">
      <c r="A5" s="59" t="s">
        <v>211</v>
      </c>
      <c r="B5" s="63">
        <v>1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</row>
    <row r="6" spans="1:31">
      <c r="A6" s="59" t="s">
        <v>212</v>
      </c>
      <c r="B6" s="63">
        <v>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31">
      <c r="A7" s="59" t="s">
        <v>213</v>
      </c>
      <c r="B7" s="63">
        <v>1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31">
      <c r="A8" s="59" t="s">
        <v>214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</row>
    <row r="9" spans="1:31">
      <c r="A9" s="59" t="s">
        <v>215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</row>
    <row r="10" spans="1:31">
      <c r="A10" s="59" t="s">
        <v>216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</row>
    <row r="11" spans="1:31">
      <c r="A11" s="59" t="s">
        <v>217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>
      <c r="A12" s="59" t="s">
        <v>218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</row>
    <row r="16" spans="1:31" ht="52.5" customHeight="1">
      <c r="D16" s="96" t="s">
        <v>437</v>
      </c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</row>
  </sheetData>
  <mergeCells count="1">
    <mergeCell ref="D16:AD16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ayfa10"/>
  <dimension ref="A2:P24"/>
  <sheetViews>
    <sheetView zoomScale="120" zoomScaleNormal="120" workbookViewId="0">
      <selection activeCell="Q21" sqref="Q21"/>
    </sheetView>
  </sheetViews>
  <sheetFormatPr defaultRowHeight="15"/>
  <cols>
    <col min="1" max="1" width="7" customWidth="1"/>
    <col min="2" max="11" width="5.7109375" customWidth="1"/>
  </cols>
  <sheetData>
    <row r="2" spans="1:11">
      <c r="A2" s="1"/>
      <c r="B2" s="58" t="s">
        <v>209</v>
      </c>
      <c r="C2" s="58" t="s">
        <v>210</v>
      </c>
      <c r="D2" s="58" t="s">
        <v>211</v>
      </c>
      <c r="E2" s="58" t="s">
        <v>212</v>
      </c>
      <c r="F2" s="58" t="s">
        <v>213</v>
      </c>
      <c r="G2" s="58" t="s">
        <v>214</v>
      </c>
      <c r="H2" s="58" t="s">
        <v>215</v>
      </c>
      <c r="I2" s="58" t="s">
        <v>216</v>
      </c>
      <c r="J2" s="58" t="s">
        <v>217</v>
      </c>
      <c r="K2" s="58" t="s">
        <v>218</v>
      </c>
    </row>
    <row r="3" spans="1:11">
      <c r="A3" s="59" t="s">
        <v>227</v>
      </c>
      <c r="B3" s="63">
        <v>1</v>
      </c>
      <c r="C3" s="63">
        <v>1</v>
      </c>
      <c r="D3" s="63">
        <v>1</v>
      </c>
      <c r="E3" s="63">
        <v>1</v>
      </c>
      <c r="F3" s="63">
        <v>1</v>
      </c>
      <c r="G3" s="63"/>
      <c r="H3" s="63"/>
      <c r="I3" s="63"/>
      <c r="J3" s="63"/>
      <c r="K3" s="63"/>
    </row>
    <row r="4" spans="1:11">
      <c r="A4" s="59" t="s">
        <v>228</v>
      </c>
      <c r="B4" s="63">
        <v>0</v>
      </c>
      <c r="C4" s="63">
        <v>0</v>
      </c>
      <c r="D4" s="63">
        <v>1</v>
      </c>
      <c r="E4" s="63">
        <v>0</v>
      </c>
      <c r="F4" s="63">
        <v>0</v>
      </c>
      <c r="G4" s="63"/>
      <c r="H4" s="63"/>
      <c r="I4" s="63"/>
      <c r="J4" s="63"/>
      <c r="K4" s="63"/>
    </row>
    <row r="5" spans="1:11">
      <c r="A5" s="59" t="s">
        <v>229</v>
      </c>
      <c r="B5" s="63">
        <v>0</v>
      </c>
      <c r="C5" s="63">
        <v>0</v>
      </c>
      <c r="D5" s="63">
        <v>0</v>
      </c>
      <c r="E5" s="63">
        <v>0</v>
      </c>
      <c r="F5" s="63">
        <v>1</v>
      </c>
      <c r="G5" s="63"/>
      <c r="H5" s="63"/>
      <c r="I5" s="63"/>
      <c r="J5" s="63"/>
      <c r="K5" s="63"/>
    </row>
    <row r="6" spans="1:11">
      <c r="A6" s="59" t="s">
        <v>230</v>
      </c>
      <c r="B6" s="63">
        <v>1</v>
      </c>
      <c r="C6" s="63">
        <v>1</v>
      </c>
      <c r="D6" s="63">
        <v>0</v>
      </c>
      <c r="E6" s="63">
        <v>1</v>
      </c>
      <c r="F6" s="63">
        <v>1</v>
      </c>
      <c r="G6" s="63"/>
      <c r="H6" s="63"/>
      <c r="I6" s="63"/>
      <c r="J6" s="63"/>
      <c r="K6" s="63"/>
    </row>
    <row r="7" spans="1:11">
      <c r="A7" s="59" t="s">
        <v>231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/>
      <c r="H7" s="63"/>
      <c r="I7" s="63"/>
      <c r="J7" s="63"/>
      <c r="K7" s="63"/>
    </row>
    <row r="8" spans="1:11">
      <c r="A8" s="59" t="s">
        <v>232</v>
      </c>
      <c r="B8" s="63">
        <v>0</v>
      </c>
      <c r="C8" s="63">
        <v>0</v>
      </c>
      <c r="D8" s="63">
        <v>0</v>
      </c>
      <c r="E8" s="63">
        <v>0</v>
      </c>
      <c r="F8" s="63">
        <v>0</v>
      </c>
      <c r="G8" s="63"/>
      <c r="H8" s="63"/>
      <c r="I8" s="63"/>
      <c r="J8" s="63"/>
      <c r="K8" s="63"/>
    </row>
    <row r="9" spans="1:11">
      <c r="A9" s="59" t="s">
        <v>233</v>
      </c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/>
      <c r="H9" s="63"/>
      <c r="I9" s="63"/>
      <c r="J9" s="63"/>
      <c r="K9" s="63"/>
    </row>
    <row r="10" spans="1:11">
      <c r="A10" s="59" t="s">
        <v>234</v>
      </c>
      <c r="B10" s="63">
        <v>0</v>
      </c>
      <c r="C10" s="63">
        <v>1</v>
      </c>
      <c r="D10" s="63">
        <v>1</v>
      </c>
      <c r="E10" s="63">
        <v>0</v>
      </c>
      <c r="F10" s="63">
        <v>1</v>
      </c>
      <c r="G10" s="63"/>
      <c r="H10" s="63"/>
      <c r="I10" s="63"/>
      <c r="J10" s="63"/>
      <c r="K10" s="63"/>
    </row>
    <row r="11" spans="1:11">
      <c r="A11" s="59" t="s">
        <v>235</v>
      </c>
      <c r="B11" s="63">
        <v>1</v>
      </c>
      <c r="C11" s="63">
        <v>0</v>
      </c>
      <c r="D11" s="63">
        <v>0</v>
      </c>
      <c r="E11" s="63">
        <v>0</v>
      </c>
      <c r="F11" s="63">
        <v>1</v>
      </c>
      <c r="G11" s="63"/>
      <c r="H11" s="63"/>
      <c r="I11" s="63"/>
      <c r="J11" s="63"/>
      <c r="K11" s="63"/>
    </row>
    <row r="12" spans="1:11">
      <c r="A12" s="59" t="s">
        <v>236</v>
      </c>
      <c r="B12" s="63">
        <v>0</v>
      </c>
      <c r="C12" s="63">
        <v>0</v>
      </c>
      <c r="D12" s="63">
        <v>0</v>
      </c>
      <c r="E12" s="63">
        <v>0</v>
      </c>
      <c r="F12" s="63">
        <v>0</v>
      </c>
      <c r="G12" s="63"/>
      <c r="H12" s="63"/>
      <c r="I12" s="63"/>
      <c r="J12" s="63"/>
      <c r="K12" s="63"/>
    </row>
    <row r="13" spans="1:11">
      <c r="A13" s="59" t="s">
        <v>237</v>
      </c>
      <c r="B13" s="63">
        <v>1</v>
      </c>
      <c r="C13" s="63">
        <v>1</v>
      </c>
      <c r="D13" s="63">
        <v>1</v>
      </c>
      <c r="E13" s="63">
        <v>1</v>
      </c>
      <c r="F13" s="63">
        <v>1</v>
      </c>
      <c r="G13" s="63"/>
      <c r="H13" s="63"/>
      <c r="I13" s="63"/>
      <c r="J13" s="63"/>
      <c r="K13" s="63"/>
    </row>
    <row r="14" spans="1:11">
      <c r="A14" s="59" t="s">
        <v>238</v>
      </c>
      <c r="B14" s="63">
        <v>0</v>
      </c>
      <c r="C14" s="63">
        <v>0</v>
      </c>
      <c r="D14" s="63">
        <v>0</v>
      </c>
      <c r="E14" s="63">
        <v>0</v>
      </c>
      <c r="F14" s="63">
        <v>0</v>
      </c>
      <c r="G14" s="63"/>
      <c r="H14" s="63"/>
      <c r="I14" s="63"/>
      <c r="J14" s="63"/>
      <c r="K14" s="63"/>
    </row>
    <row r="15" spans="1:11">
      <c r="A15" s="59" t="s">
        <v>239</v>
      </c>
      <c r="B15" s="63">
        <v>1</v>
      </c>
      <c r="C15" s="63">
        <v>1</v>
      </c>
      <c r="D15" s="63">
        <v>0</v>
      </c>
      <c r="E15" s="63">
        <v>0</v>
      </c>
      <c r="F15" s="63">
        <v>1</v>
      </c>
      <c r="G15" s="63"/>
      <c r="H15" s="63"/>
      <c r="I15" s="63"/>
      <c r="J15" s="63"/>
      <c r="K15" s="63"/>
    </row>
    <row r="16" spans="1:11">
      <c r="A16" s="59" t="s">
        <v>240</v>
      </c>
      <c r="B16" s="63">
        <v>0</v>
      </c>
      <c r="C16" s="63">
        <v>0</v>
      </c>
      <c r="D16" s="63">
        <v>0</v>
      </c>
      <c r="E16" s="63">
        <v>0</v>
      </c>
      <c r="F16" s="63">
        <v>0</v>
      </c>
      <c r="G16" s="63"/>
      <c r="H16" s="63"/>
      <c r="I16" s="63"/>
      <c r="J16" s="63"/>
      <c r="K16" s="63"/>
    </row>
    <row r="17" spans="1:16">
      <c r="A17" s="59" t="s">
        <v>241</v>
      </c>
      <c r="B17" s="63">
        <v>0</v>
      </c>
      <c r="C17" s="63">
        <v>0</v>
      </c>
      <c r="D17" s="63">
        <v>0</v>
      </c>
      <c r="E17" s="63">
        <v>0</v>
      </c>
      <c r="F17" s="63">
        <v>0</v>
      </c>
      <c r="G17" s="63"/>
      <c r="H17" s="63"/>
      <c r="I17" s="63"/>
      <c r="J17" s="63"/>
      <c r="K17" s="63"/>
    </row>
    <row r="18" spans="1:16">
      <c r="A18" s="59" t="s">
        <v>242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6">
      <c r="A19" s="59" t="s">
        <v>243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6">
      <c r="A20" s="59" t="s">
        <v>244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6">
      <c r="A21" s="59" t="s">
        <v>245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6">
      <c r="A22" s="59" t="s">
        <v>246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</row>
    <row r="24" spans="1:16" ht="66.95" customHeight="1">
      <c r="B24" s="95" t="s">
        <v>432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</row>
  </sheetData>
  <mergeCells count="1">
    <mergeCell ref="B24:P24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ayfa11"/>
  <dimension ref="A1:AW202"/>
  <sheetViews>
    <sheetView topLeftCell="G1" zoomScale="50" zoomScaleNormal="50" workbookViewId="0">
      <selection activeCell="AF60" sqref="AF60"/>
    </sheetView>
  </sheetViews>
  <sheetFormatPr defaultColWidth="9.140625" defaultRowHeight="15"/>
  <cols>
    <col min="1" max="1" width="35.42578125" style="2" bestFit="1" customWidth="1"/>
    <col min="2" max="2" width="13.140625" style="2" bestFit="1" customWidth="1"/>
    <col min="3" max="4" width="10.42578125" style="2" bestFit="1" customWidth="1"/>
    <col min="5" max="5" width="10" style="2" bestFit="1" customWidth="1"/>
    <col min="6" max="6" width="11.42578125" style="2" bestFit="1" customWidth="1"/>
    <col min="7" max="7" width="2.85546875" style="2" customWidth="1"/>
    <col min="8" max="8" width="11.5703125" style="2" bestFit="1" customWidth="1"/>
    <col min="9" max="9" width="19.7109375" style="2" bestFit="1" customWidth="1"/>
    <col min="10" max="10" width="15.42578125" style="2" bestFit="1" customWidth="1"/>
    <col min="11" max="11" width="11.42578125" style="2" bestFit="1" customWidth="1"/>
    <col min="12" max="14" width="15.42578125" style="2" customWidth="1"/>
    <col min="15" max="15" width="18.42578125" style="2" bestFit="1" customWidth="1"/>
    <col min="16" max="16" width="19.42578125" style="2" bestFit="1" customWidth="1"/>
    <col min="17" max="17" width="19.5703125" style="2" bestFit="1" customWidth="1"/>
    <col min="18" max="18" width="12" style="2" customWidth="1"/>
    <col min="19" max="19" width="5.85546875" style="2" customWidth="1"/>
    <col min="20" max="20" width="9.7109375" style="2" customWidth="1"/>
    <col min="21" max="22" width="12" style="2" bestFit="1" customWidth="1"/>
    <col min="23" max="28" width="8.42578125" style="2" bestFit="1" customWidth="1"/>
    <col min="29" max="29" width="10.140625" style="2" bestFit="1" customWidth="1"/>
    <col min="30" max="49" width="8.42578125" style="2" bestFit="1" customWidth="1"/>
    <col min="50" max="16384" width="9.140625" style="2"/>
  </cols>
  <sheetData>
    <row r="1" spans="1:49" ht="20.100000000000001" customHeight="1">
      <c r="B1" s="20">
        <f>Gerekli!C12</f>
        <v>0.4</v>
      </c>
      <c r="C1" s="21">
        <f>Gerekli!C13</f>
        <v>0</v>
      </c>
      <c r="D1" s="21">
        <f>Gerekli!C14</f>
        <v>0</v>
      </c>
      <c r="E1" s="21">
        <f>Gerekli!C15</f>
        <v>0.6</v>
      </c>
      <c r="H1" s="4" t="s">
        <v>226</v>
      </c>
      <c r="I1" s="6">
        <f>Gerekli!C10-0.5</f>
        <v>39.5</v>
      </c>
      <c r="L1" s="21">
        <f>Gerekli!C15</f>
        <v>0.6</v>
      </c>
      <c r="M1" s="21"/>
      <c r="N1" s="21"/>
      <c r="O1" s="21"/>
      <c r="P1" s="21"/>
      <c r="Q1" s="21"/>
    </row>
    <row r="2" spans="1:49">
      <c r="A2" s="58" t="s">
        <v>0</v>
      </c>
      <c r="B2" s="58" t="s">
        <v>220</v>
      </c>
      <c r="C2" s="58" t="s">
        <v>221</v>
      </c>
      <c r="D2" s="58" t="s">
        <v>222</v>
      </c>
      <c r="E2" s="58" t="s">
        <v>223</v>
      </c>
      <c r="F2" s="58" t="s">
        <v>219</v>
      </c>
      <c r="H2" s="58" t="s">
        <v>224</v>
      </c>
      <c r="I2" s="6" t="s">
        <v>310</v>
      </c>
      <c r="J2" s="6" t="s">
        <v>309</v>
      </c>
      <c r="K2" s="6" t="s">
        <v>313</v>
      </c>
      <c r="L2" s="3" t="s">
        <v>311</v>
      </c>
      <c r="M2" s="3" t="s">
        <v>312</v>
      </c>
      <c r="N2" s="2" t="s">
        <v>314</v>
      </c>
      <c r="O2" s="48" t="s">
        <v>315</v>
      </c>
      <c r="P2" s="6" t="s">
        <v>316</v>
      </c>
      <c r="Q2" s="6" t="s">
        <v>317</v>
      </c>
      <c r="R2" s="6"/>
      <c r="T2" s="9" t="s">
        <v>1</v>
      </c>
      <c r="U2" s="10" t="s">
        <v>2</v>
      </c>
      <c r="V2" s="10" t="s">
        <v>3</v>
      </c>
      <c r="W2" s="10" t="s">
        <v>4</v>
      </c>
      <c r="X2" s="10" t="s">
        <v>5</v>
      </c>
      <c r="Y2" s="10" t="s">
        <v>6</v>
      </c>
      <c r="Z2" s="10" t="s">
        <v>7</v>
      </c>
      <c r="AA2" s="10" t="s">
        <v>8</v>
      </c>
      <c r="AB2" s="10" t="s">
        <v>9</v>
      </c>
      <c r="AC2" s="10" t="s">
        <v>10</v>
      </c>
      <c r="AD2" s="10" t="s">
        <v>11</v>
      </c>
      <c r="AE2" s="10" t="s">
        <v>12</v>
      </c>
      <c r="AF2" s="10" t="s">
        <v>13</v>
      </c>
      <c r="AG2" s="10" t="s">
        <v>14</v>
      </c>
      <c r="AH2" s="10" t="s">
        <v>15</v>
      </c>
      <c r="AI2" s="10" t="s">
        <v>16</v>
      </c>
      <c r="AJ2" s="10" t="s">
        <v>17</v>
      </c>
      <c r="AK2" s="10" t="s">
        <v>18</v>
      </c>
      <c r="AL2" s="10" t="s">
        <v>19</v>
      </c>
      <c r="AM2" s="10" t="s">
        <v>20</v>
      </c>
      <c r="AN2" s="10" t="s">
        <v>21</v>
      </c>
      <c r="AO2" s="10" t="s">
        <v>22</v>
      </c>
      <c r="AP2" s="10" t="s">
        <v>23</v>
      </c>
      <c r="AQ2" s="10" t="s">
        <v>24</v>
      </c>
      <c r="AR2" s="10" t="s">
        <v>25</v>
      </c>
      <c r="AS2" s="10" t="s">
        <v>26</v>
      </c>
      <c r="AT2" s="10" t="s">
        <v>27</v>
      </c>
      <c r="AU2" s="10" t="s">
        <v>28</v>
      </c>
      <c r="AV2" s="10" t="s">
        <v>29</v>
      </c>
      <c r="AW2" s="11" t="s">
        <v>30</v>
      </c>
    </row>
    <row r="3" spans="1:49" ht="17.25">
      <c r="A3" s="40" t="str">
        <f>Arasınav!A3</f>
        <v>T1</v>
      </c>
      <c r="B3" s="3">
        <f>$B$1*Arasınav!AF3</f>
        <v>0</v>
      </c>
      <c r="C3" s="3">
        <f>$C$1*Ödev!AF3</f>
        <v>0</v>
      </c>
      <c r="D3" s="3">
        <f>$D$1*Proje!AF3</f>
        <v>0</v>
      </c>
      <c r="E3" s="3">
        <f>$E$1*Final!AF3</f>
        <v>0</v>
      </c>
      <c r="F3" s="3">
        <f>B3+C3+D3+E3</f>
        <v>0</v>
      </c>
      <c r="H3" s="5" t="str">
        <f>IF(F3&gt;$I$1,"G","K")</f>
        <v>K</v>
      </c>
      <c r="I3" s="2">
        <f>IF(H3="G", 1,0)</f>
        <v>0</v>
      </c>
      <c r="J3" s="6">
        <f>COUNTIF(I3:I202,1)</f>
        <v>9</v>
      </c>
      <c r="K3" s="48">
        <f>IF(I3=1,0,1)</f>
        <v>1</v>
      </c>
      <c r="L3" s="3">
        <f>K3*$L$1*But!AF3</f>
        <v>0</v>
      </c>
      <c r="M3" s="23">
        <f>IF(K3=1, B3+C3+D3+L3,0)</f>
        <v>0</v>
      </c>
      <c r="N3" s="18" t="str">
        <f>IF(M3&gt;$I$1,"G","K")</f>
        <v>K</v>
      </c>
      <c r="O3" s="18">
        <f>IF(N3="G", 1,0)</f>
        <v>0</v>
      </c>
      <c r="P3" s="50">
        <f>IF(I3+O3=1,1,0)</f>
        <v>0</v>
      </c>
      <c r="Q3" s="49">
        <f>COUNTIF(P3:P202,1)</f>
        <v>13</v>
      </c>
      <c r="R3" s="6"/>
      <c r="S3" s="2" t="s">
        <v>256</v>
      </c>
      <c r="T3" s="24">
        <f>(((SUMPRODUCT($P3:$P202, Arasınav!B3:'Arasınav'!B202))/$Q3))</f>
        <v>0</v>
      </c>
      <c r="U3" s="25">
        <f>(((SUMPRODUCT($P3:$P202, Arasınav!C3:'Arasınav'!C202))/$Q3))</f>
        <v>0</v>
      </c>
      <c r="V3" s="25">
        <f>(((SUMPRODUCT($P3:$P202, Arasınav!D3:'Arasınav'!D202))/$Q3))</f>
        <v>0</v>
      </c>
      <c r="W3" s="25">
        <f>(((SUMPRODUCT($P3:$P202, Arasınav!E3:'Arasınav'!E202))/$Q3))</f>
        <v>0</v>
      </c>
      <c r="X3" s="25">
        <f>(((SUMPRODUCT($P3:$P202, Arasınav!F3:'Arasınav'!F202))/$Q3))</f>
        <v>0</v>
      </c>
      <c r="Y3" s="25">
        <f>(((SUMPRODUCT($P3:$P202, Arasınav!G3:'Arasınav'!G202))/$Q3))</f>
        <v>0</v>
      </c>
      <c r="Z3" s="25">
        <f>(((SUMPRODUCT($P3:$P202, Arasınav!H3:'Arasınav'!H202))/$Q3))</f>
        <v>0</v>
      </c>
      <c r="AA3" s="25">
        <f>(((SUMPRODUCT($P3:$P202, Arasınav!I3:'Arasınav'!I202))/$Q3))</f>
        <v>0</v>
      </c>
      <c r="AB3" s="25">
        <f>(((SUMPRODUCT($P3:$P202, Arasınav!J3:'Arasınav'!J202))/$Q3))</f>
        <v>0</v>
      </c>
      <c r="AC3" s="25">
        <f>(((SUMPRODUCT($P3:$P202, Arasınav!K3:'Arasınav'!K202))/$Q3))</f>
        <v>0</v>
      </c>
      <c r="AD3" s="25">
        <f>(((SUMPRODUCT($P3:$P202, Arasınav!L3:'Arasınav'!L202))/$Q3))</f>
        <v>0</v>
      </c>
      <c r="AE3" s="25">
        <f>(((SUMPRODUCT($P3:$P202, Arasınav!M3:'Arasınav'!M202))/$Q3))</f>
        <v>0</v>
      </c>
      <c r="AF3" s="25">
        <f>(((SUMPRODUCT($P3:$P202, Arasınav!N3:'Arasınav'!N202))/$Q3))</f>
        <v>0</v>
      </c>
      <c r="AG3" s="25">
        <f>(((SUMPRODUCT($P3:$P202, Arasınav!O3:'Arasınav'!O202))/$Q3))</f>
        <v>0</v>
      </c>
      <c r="AH3" s="25">
        <f>(((SUMPRODUCT($P3:$P202, Arasınav!P3:'Arasınav'!P202))/$Q3))</f>
        <v>0</v>
      </c>
      <c r="AI3" s="25">
        <f>(((SUMPRODUCT($P3:$P202, Arasınav!Q3:'Arasınav'!Q202))/$Q3))</f>
        <v>0</v>
      </c>
      <c r="AJ3" s="25">
        <f>(((SUMPRODUCT($P3:$P202, Arasınav!R3:'Arasınav'!R202))/$Q3))</f>
        <v>0</v>
      </c>
      <c r="AK3" s="25">
        <f>(((SUMPRODUCT($P3:$P202, Arasınav!S3:'Arasınav'!S202))/$Q3))</f>
        <v>0</v>
      </c>
      <c r="AL3" s="25">
        <f>(((SUMPRODUCT($P3:$P202, Arasınav!T3:'Arasınav'!T202))/$Q3))</f>
        <v>0</v>
      </c>
      <c r="AM3" s="25">
        <f>(((SUMPRODUCT($P3:$P202, Arasınav!U3:'Arasınav'!U202))/$Q3))</f>
        <v>0</v>
      </c>
      <c r="AN3" s="25">
        <f>(((SUMPRODUCT($P3:$P202, Arasınav!V3:'Arasınav'!V202))/$Q3))</f>
        <v>0</v>
      </c>
      <c r="AO3" s="25">
        <f>(((SUMPRODUCT($P3:$P202, Arasınav!W3:'Arasınav'!W202))/$Q3))</f>
        <v>0</v>
      </c>
      <c r="AP3" s="25">
        <f>(((SUMPRODUCT($P3:$P202, Arasınav!X3:'Arasınav'!X202))/$Q3))</f>
        <v>0</v>
      </c>
      <c r="AQ3" s="25">
        <f>(((SUMPRODUCT($P3:$P202, Arasınav!Y3:'Arasınav'!Y202))/$Q3))</f>
        <v>0</v>
      </c>
      <c r="AR3" s="25">
        <f>(((SUMPRODUCT($P3:$P202, Arasınav!Z3:'Arasınav'!Z202))/$Q3))</f>
        <v>0</v>
      </c>
      <c r="AS3" s="25">
        <f>(((SUMPRODUCT($P3:$P202, Arasınav!AA3:'Arasınav'!AA202))/$Q3))</f>
        <v>0</v>
      </c>
      <c r="AT3" s="25">
        <f>(((SUMPRODUCT($P3:$P202, Arasınav!AB3:'Arasınav'!AB202))/$Q3))</f>
        <v>0</v>
      </c>
      <c r="AU3" s="25">
        <f>(((SUMPRODUCT($P3:$P202, Arasınav!AC3:'Arasınav'!AC202))/$Q3))</f>
        <v>0</v>
      </c>
      <c r="AV3" s="25">
        <f>(((SUMPRODUCT($P3:$P202, Arasınav!AD3:'Arasınav'!AD202))/$Q3))</f>
        <v>0</v>
      </c>
      <c r="AW3" s="26">
        <f>(((SUMPRODUCT($P3:$P202, Arasınav!AE3:'Arasınav'!AE202))/$Q3))</f>
        <v>0</v>
      </c>
    </row>
    <row r="4" spans="1:49" ht="17.25">
      <c r="A4" s="40" t="str">
        <f>Arasınav!A4</f>
        <v>T2</v>
      </c>
      <c r="B4" s="3">
        <f>$B$1*Arasınav!AF4</f>
        <v>0</v>
      </c>
      <c r="C4" s="3">
        <f>$C$1*Ödev!AF4</f>
        <v>0</v>
      </c>
      <c r="D4" s="3">
        <f>$D$1*Proje!AF4</f>
        <v>0</v>
      </c>
      <c r="E4" s="3">
        <f>$E$1*Final!AF4</f>
        <v>6</v>
      </c>
      <c r="F4" s="3">
        <f t="shared" ref="F4:F67" si="0">B4+C4+D4+E4</f>
        <v>6</v>
      </c>
      <c r="H4" s="5" t="str">
        <f t="shared" ref="H4:H67" si="1">IF(F4&gt;$I$1,"G","K")</f>
        <v>K</v>
      </c>
      <c r="I4" s="2">
        <f t="shared" ref="I4:I67" si="2">IF(H4="G", 1,0)</f>
        <v>0</v>
      </c>
      <c r="J4" s="2" t="s">
        <v>225</v>
      </c>
      <c r="K4" s="48">
        <f t="shared" ref="K4:K67" si="3">IF(I4=1,0,1)</f>
        <v>1</v>
      </c>
      <c r="L4" s="3">
        <f>K4*$L$1*But!AF4</f>
        <v>7.1999999999999993</v>
      </c>
      <c r="M4" s="23">
        <f t="shared" ref="M4:M67" si="4">IF(K4=1, B4+C4+D4+L4,0)</f>
        <v>7.1999999999999993</v>
      </c>
      <c r="N4" s="18" t="str">
        <f t="shared" ref="N4:N67" si="5">IF(M4&gt;$I$1,"G","K")</f>
        <v>K</v>
      </c>
      <c r="O4" s="18">
        <f t="shared" ref="O4:O67" si="6">IF(N4="G", 1,0)</f>
        <v>0</v>
      </c>
      <c r="P4" s="50">
        <f t="shared" ref="P4:P67" si="7">IF(I4+O4=1,1,0)</f>
        <v>0</v>
      </c>
      <c r="Q4" s="51"/>
      <c r="T4" s="24">
        <f>(((SUMPRODUCT($P3:$P202, Arasınav!B3:'Arasınav'!B202))/$Q3)/Arasınav!B1)*100</f>
        <v>0</v>
      </c>
      <c r="U4" s="25">
        <f>(((SUMPRODUCT($P3:$P202, Arasınav!C3:'Arasınav'!C202))/$Q3)/Arasınav!C1)*100</f>
        <v>0</v>
      </c>
      <c r="V4" s="25" t="e">
        <f>(((SUMPRODUCT($P3:$P202, Arasınav!D3:'Arasınav'!D202))/$Q3)/Arasınav!D1)*100</f>
        <v>#DIV/0!</v>
      </c>
      <c r="W4" s="25" t="e">
        <f>(((SUMPRODUCT($P3:$P202, Arasınav!E3:'Arasınav'!E202))/$Q3)/Arasınav!E1)*100</f>
        <v>#DIV/0!</v>
      </c>
      <c r="X4" s="25" t="e">
        <f>(((SUMPRODUCT($P3:$P202, Arasınav!F3:'Arasınav'!F202))/$Q3)/Arasınav!F1)*100</f>
        <v>#DIV/0!</v>
      </c>
      <c r="Y4" s="25" t="e">
        <f>(((SUMPRODUCT($P3:$P202, Arasınav!G3:'Arasınav'!G202))/$Q3)/Arasınav!G1)*100</f>
        <v>#DIV/0!</v>
      </c>
      <c r="Z4" s="25" t="e">
        <f>(((SUMPRODUCT($P3:$P202, Arasınav!H3:'Arasınav'!H202))/$Q3)/Arasınav!H1)*100</f>
        <v>#DIV/0!</v>
      </c>
      <c r="AA4" s="25" t="e">
        <f>(((SUMPRODUCT($P3:$P202, Arasınav!I3:'Arasınav'!I202))/$Q3)/Arasınav!I1)*100</f>
        <v>#DIV/0!</v>
      </c>
      <c r="AB4" s="25" t="e">
        <f>(((SUMPRODUCT($P3:$P202, Arasınav!J3:'Arasınav'!J202))/$Q3)/Arasınav!J1)*100</f>
        <v>#DIV/0!</v>
      </c>
      <c r="AC4" s="25" t="e">
        <f>(((SUMPRODUCT($P3:$P202, Arasınav!K3:'Arasınav'!K202))/$Q3)/Arasınav!K1)*100</f>
        <v>#DIV/0!</v>
      </c>
      <c r="AD4" s="25" t="e">
        <f>(((SUMPRODUCT($P3:$P202, Arasınav!L3:'Arasınav'!L202))/$Q3)/Arasınav!L1)*100</f>
        <v>#DIV/0!</v>
      </c>
      <c r="AE4" s="25" t="e">
        <f>(((SUMPRODUCT($P3:$P202, Arasınav!M3:'Arasınav'!M202))/$Q3)/Arasınav!M1)*100</f>
        <v>#DIV/0!</v>
      </c>
      <c r="AF4" s="25" t="e">
        <f>(((SUMPRODUCT($P3:$P202, Arasınav!N3:'Arasınav'!N202))/$Q3)/Arasınav!N1)*100</f>
        <v>#DIV/0!</v>
      </c>
      <c r="AG4" s="25" t="e">
        <f>(((SUMPRODUCT($P3:$P202, Arasınav!O3:'Arasınav'!O202))/$Q3)/Arasınav!O1)*100</f>
        <v>#DIV/0!</v>
      </c>
      <c r="AH4" s="25" t="e">
        <f>(((SUMPRODUCT($P3:$P202, Arasınav!P3:'Arasınav'!P202))/$Q3)/Arasınav!P1)*100</f>
        <v>#DIV/0!</v>
      </c>
      <c r="AI4" s="25" t="e">
        <f>(((SUMPRODUCT($P3:$P202, Arasınav!Q3:'Arasınav'!Q202))/$Q3)/Arasınav!Q1)*100</f>
        <v>#DIV/0!</v>
      </c>
      <c r="AJ4" s="25" t="e">
        <f>(((SUMPRODUCT($P3:$P202, Arasınav!R3:'Arasınav'!R202))/$Q3)/Arasınav!R1)*100</f>
        <v>#DIV/0!</v>
      </c>
      <c r="AK4" s="25" t="e">
        <f>(((SUMPRODUCT($P3:$P202, Arasınav!S3:'Arasınav'!S202))/$Q3)/Arasınav!S1)*100</f>
        <v>#DIV/0!</v>
      </c>
      <c r="AL4" s="25" t="e">
        <f>(((SUMPRODUCT($P3:$P202, Arasınav!T3:'Arasınav'!T202))/$Q3)/Arasınav!T1)*100</f>
        <v>#DIV/0!</v>
      </c>
      <c r="AM4" s="25" t="e">
        <f>(((SUMPRODUCT($P3:$P202, Arasınav!U3:'Arasınav'!U202))/$Q3)/Arasınav!U1)*100</f>
        <v>#DIV/0!</v>
      </c>
      <c r="AN4" s="25" t="e">
        <f>(((SUMPRODUCT($P3:$P202, Arasınav!V3:'Arasınav'!V202))/$Q3)/Arasınav!V1)*100</f>
        <v>#DIV/0!</v>
      </c>
      <c r="AO4" s="25" t="e">
        <f>(((SUMPRODUCT($P3:$P202, Arasınav!W3:'Arasınav'!W202))/$Q3)/Arasınav!W1)*100</f>
        <v>#DIV/0!</v>
      </c>
      <c r="AP4" s="25" t="e">
        <f>(((SUMPRODUCT($P3:$P202, Arasınav!X3:'Arasınav'!X202))/$Q3)/Arasınav!X1)*100</f>
        <v>#DIV/0!</v>
      </c>
      <c r="AQ4" s="25" t="e">
        <f>(((SUMPRODUCT($P3:$P202, Arasınav!Y3:'Arasınav'!Y202))/$Q3)/Arasınav!Y1)*100</f>
        <v>#DIV/0!</v>
      </c>
      <c r="AR4" s="25" t="e">
        <f>(((SUMPRODUCT($P3:$P202, Arasınav!Z3:'Arasınav'!Z202))/$Q3)/Arasınav!Z1)*100</f>
        <v>#DIV/0!</v>
      </c>
      <c r="AS4" s="25" t="e">
        <f>(((SUMPRODUCT($P3:$P202, Arasınav!AA3:'Arasınav'!AA202))/$Q3)/Arasınav!AA1)*100</f>
        <v>#DIV/0!</v>
      </c>
      <c r="AT4" s="25" t="e">
        <f>(((SUMPRODUCT($P3:$P202, Arasınav!AB3:'Arasınav'!AB202))/$Q3)/Arasınav!AB1)*100</f>
        <v>#DIV/0!</v>
      </c>
      <c r="AU4" s="25" t="e">
        <f>(((SUMPRODUCT($P3:$P202, Arasınav!AC3:'Arasınav'!AC202))/$Q3)/Arasınav!AC1)*100</f>
        <v>#DIV/0!</v>
      </c>
      <c r="AV4" s="25" t="e">
        <f>(((SUMPRODUCT($P3:$P202, Arasınav!AD3:'Arasınav'!AD202))/$Q3)/Arasınav!AD1)*100</f>
        <v>#DIV/0!</v>
      </c>
      <c r="AW4" s="26" t="e">
        <f>(((SUMPRODUCT($P3:$P202, Arasınav!AE3:'Arasınav'!AE202))/$Q3)/Arasınav!AE1)*100</f>
        <v>#DIV/0!</v>
      </c>
    </row>
    <row r="5" spans="1:49" ht="17.25">
      <c r="A5" s="40" t="str">
        <f>Arasınav!A5</f>
        <v>T3</v>
      </c>
      <c r="B5" s="3">
        <f>$B$1*Arasınav!AF5</f>
        <v>0</v>
      </c>
      <c r="C5" s="3">
        <f>$C$1*Ödev!AF5</f>
        <v>0</v>
      </c>
      <c r="D5" s="3">
        <f>$D$1*Proje!AF5</f>
        <v>0</v>
      </c>
      <c r="E5" s="3">
        <f>$E$1*Final!AF5</f>
        <v>51</v>
      </c>
      <c r="F5" s="3">
        <f t="shared" si="0"/>
        <v>51</v>
      </c>
      <c r="H5" s="5" t="str">
        <f t="shared" si="1"/>
        <v>G</v>
      </c>
      <c r="I5" s="2">
        <f t="shared" si="2"/>
        <v>1</v>
      </c>
      <c r="K5" s="48">
        <f t="shared" si="3"/>
        <v>0</v>
      </c>
      <c r="L5" s="3">
        <f>K5*$L$1*But!AF5</f>
        <v>0</v>
      </c>
      <c r="M5" s="23">
        <f t="shared" si="4"/>
        <v>0</v>
      </c>
      <c r="N5" s="18" t="str">
        <f t="shared" si="5"/>
        <v>K</v>
      </c>
      <c r="O5" s="18">
        <f t="shared" si="6"/>
        <v>0</v>
      </c>
      <c r="P5" s="50">
        <f t="shared" si="7"/>
        <v>1</v>
      </c>
      <c r="Q5" s="6" t="s">
        <v>318</v>
      </c>
      <c r="S5" s="2" t="s">
        <v>257</v>
      </c>
      <c r="T5" s="27">
        <f>IFERROR(T4,0)</f>
        <v>0</v>
      </c>
      <c r="U5" s="28">
        <f t="shared" ref="U5:AW5" si="8">IFERROR(U4,0)</f>
        <v>0</v>
      </c>
      <c r="V5" s="28">
        <f t="shared" si="8"/>
        <v>0</v>
      </c>
      <c r="W5" s="28">
        <f t="shared" si="8"/>
        <v>0</v>
      </c>
      <c r="X5" s="28">
        <f t="shared" si="8"/>
        <v>0</v>
      </c>
      <c r="Y5" s="28">
        <f t="shared" si="8"/>
        <v>0</v>
      </c>
      <c r="Z5" s="28">
        <f t="shared" si="8"/>
        <v>0</v>
      </c>
      <c r="AA5" s="28">
        <f t="shared" si="8"/>
        <v>0</v>
      </c>
      <c r="AB5" s="28">
        <f t="shared" si="8"/>
        <v>0</v>
      </c>
      <c r="AC5" s="28">
        <f t="shared" si="8"/>
        <v>0</v>
      </c>
      <c r="AD5" s="28">
        <f t="shared" si="8"/>
        <v>0</v>
      </c>
      <c r="AE5" s="28">
        <f t="shared" si="8"/>
        <v>0</v>
      </c>
      <c r="AF5" s="28">
        <f t="shared" si="8"/>
        <v>0</v>
      </c>
      <c r="AG5" s="28">
        <f t="shared" si="8"/>
        <v>0</v>
      </c>
      <c r="AH5" s="28">
        <f t="shared" si="8"/>
        <v>0</v>
      </c>
      <c r="AI5" s="28">
        <f t="shared" si="8"/>
        <v>0</v>
      </c>
      <c r="AJ5" s="28">
        <f t="shared" si="8"/>
        <v>0</v>
      </c>
      <c r="AK5" s="28">
        <f t="shared" si="8"/>
        <v>0</v>
      </c>
      <c r="AL5" s="28">
        <f t="shared" si="8"/>
        <v>0</v>
      </c>
      <c r="AM5" s="28">
        <f t="shared" si="8"/>
        <v>0</v>
      </c>
      <c r="AN5" s="28">
        <f t="shared" si="8"/>
        <v>0</v>
      </c>
      <c r="AO5" s="28">
        <f t="shared" si="8"/>
        <v>0</v>
      </c>
      <c r="AP5" s="28">
        <f t="shared" si="8"/>
        <v>0</v>
      </c>
      <c r="AQ5" s="28">
        <f t="shared" si="8"/>
        <v>0</v>
      </c>
      <c r="AR5" s="28">
        <f t="shared" si="8"/>
        <v>0</v>
      </c>
      <c r="AS5" s="28">
        <f t="shared" si="8"/>
        <v>0</v>
      </c>
      <c r="AT5" s="28">
        <f t="shared" si="8"/>
        <v>0</v>
      </c>
      <c r="AU5" s="28">
        <f t="shared" si="8"/>
        <v>0</v>
      </c>
      <c r="AV5" s="28">
        <f t="shared" si="8"/>
        <v>0</v>
      </c>
      <c r="AW5" s="29">
        <f t="shared" si="8"/>
        <v>0</v>
      </c>
    </row>
    <row r="6" spans="1:49" ht="17.25">
      <c r="A6" s="40" t="str">
        <f>Arasınav!A6</f>
        <v>T4</v>
      </c>
      <c r="B6" s="3">
        <f>$B$1*Arasınav!AF6</f>
        <v>0</v>
      </c>
      <c r="C6" s="3">
        <f>$C$1*Ödev!AF6</f>
        <v>0</v>
      </c>
      <c r="D6" s="3">
        <f>$D$1*Proje!AF6</f>
        <v>0</v>
      </c>
      <c r="E6" s="3">
        <f>$E$1*Final!AF6</f>
        <v>57</v>
      </c>
      <c r="F6" s="3">
        <f t="shared" si="0"/>
        <v>57</v>
      </c>
      <c r="H6" s="5" t="str">
        <f t="shared" si="1"/>
        <v>G</v>
      </c>
      <c r="I6" s="2">
        <f t="shared" si="2"/>
        <v>1</v>
      </c>
      <c r="K6" s="48">
        <f t="shared" si="3"/>
        <v>0</v>
      </c>
      <c r="L6" s="3">
        <f>K6*$L$1*But!AF6</f>
        <v>0</v>
      </c>
      <c r="M6" s="23">
        <f t="shared" si="4"/>
        <v>0</v>
      </c>
      <c r="N6" s="18" t="str">
        <f t="shared" si="5"/>
        <v>K</v>
      </c>
      <c r="O6" s="18">
        <f t="shared" si="6"/>
        <v>0</v>
      </c>
      <c r="P6" s="50">
        <f t="shared" si="7"/>
        <v>1</v>
      </c>
      <c r="Q6" s="49">
        <f>Q3-J3</f>
        <v>4</v>
      </c>
    </row>
    <row r="7" spans="1:49" ht="17.25">
      <c r="A7" s="40" t="str">
        <f>Arasınav!A7</f>
        <v>T5</v>
      </c>
      <c r="B7" s="3">
        <f>$B$1*Arasınav!AF7</f>
        <v>0</v>
      </c>
      <c r="C7" s="3">
        <f>$C$1*Ödev!AF7</f>
        <v>0</v>
      </c>
      <c r="D7" s="3">
        <f>$D$1*Proje!AF7</f>
        <v>0</v>
      </c>
      <c r="E7" s="3">
        <f>$E$1*Final!AF7</f>
        <v>6</v>
      </c>
      <c r="F7" s="3">
        <f t="shared" si="0"/>
        <v>6</v>
      </c>
      <c r="H7" s="5" t="str">
        <f t="shared" si="1"/>
        <v>K</v>
      </c>
      <c r="I7" s="2">
        <f t="shared" si="2"/>
        <v>0</v>
      </c>
      <c r="K7" s="48">
        <f t="shared" si="3"/>
        <v>1</v>
      </c>
      <c r="L7" s="3">
        <f>K7*$L$1*But!AF7</f>
        <v>58.199999999999996</v>
      </c>
      <c r="M7" s="23">
        <f t="shared" si="4"/>
        <v>58.199999999999996</v>
      </c>
      <c r="N7" s="18" t="str">
        <f t="shared" si="5"/>
        <v>G</v>
      </c>
      <c r="O7" s="18">
        <f t="shared" si="6"/>
        <v>1</v>
      </c>
      <c r="P7" s="50">
        <f t="shared" si="7"/>
        <v>1</v>
      </c>
      <c r="Q7" s="51"/>
      <c r="T7" s="9" t="s">
        <v>116</v>
      </c>
      <c r="U7" s="10" t="s">
        <v>117</v>
      </c>
      <c r="V7" s="10" t="s">
        <v>118</v>
      </c>
      <c r="W7" s="10" t="s">
        <v>119</v>
      </c>
      <c r="X7" s="10" t="s">
        <v>120</v>
      </c>
      <c r="Y7" s="10" t="s">
        <v>121</v>
      </c>
      <c r="Z7" s="10" t="s">
        <v>122</v>
      </c>
      <c r="AA7" s="10" t="s">
        <v>123</v>
      </c>
      <c r="AB7" s="10" t="s">
        <v>124</v>
      </c>
      <c r="AC7" s="10" t="s">
        <v>125</v>
      </c>
      <c r="AD7" s="10" t="s">
        <v>126</v>
      </c>
      <c r="AE7" s="10" t="s">
        <v>127</v>
      </c>
      <c r="AF7" s="10" t="s">
        <v>128</v>
      </c>
      <c r="AG7" s="10" t="s">
        <v>129</v>
      </c>
      <c r="AH7" s="10" t="s">
        <v>130</v>
      </c>
      <c r="AI7" s="10" t="s">
        <v>131</v>
      </c>
      <c r="AJ7" s="10" t="s">
        <v>132</v>
      </c>
      <c r="AK7" s="10" t="s">
        <v>133</v>
      </c>
      <c r="AL7" s="10" t="s">
        <v>134</v>
      </c>
      <c r="AM7" s="10" t="s">
        <v>135</v>
      </c>
      <c r="AN7" s="10" t="s">
        <v>136</v>
      </c>
      <c r="AO7" s="10" t="s">
        <v>137</v>
      </c>
      <c r="AP7" s="10" t="s">
        <v>138</v>
      </c>
      <c r="AQ7" s="10" t="s">
        <v>139</v>
      </c>
      <c r="AR7" s="10" t="s">
        <v>140</v>
      </c>
      <c r="AS7" s="10" t="s">
        <v>141</v>
      </c>
      <c r="AT7" s="10" t="s">
        <v>142</v>
      </c>
      <c r="AU7" s="10" t="s">
        <v>143</v>
      </c>
      <c r="AV7" s="10" t="s">
        <v>144</v>
      </c>
      <c r="AW7" s="11" t="s">
        <v>145</v>
      </c>
    </row>
    <row r="8" spans="1:49" ht="17.25">
      <c r="A8" s="40" t="str">
        <f>Arasınav!A8</f>
        <v>T6</v>
      </c>
      <c r="B8" s="3">
        <f>$B$1*Arasınav!AF8</f>
        <v>0</v>
      </c>
      <c r="C8" s="3">
        <f>$C$1*Ödev!AF8</f>
        <v>0</v>
      </c>
      <c r="D8" s="3">
        <f>$D$1*Proje!AF8</f>
        <v>0</v>
      </c>
      <c r="E8" s="3">
        <f>$E$1*Final!AF8</f>
        <v>60</v>
      </c>
      <c r="F8" s="3">
        <f t="shared" si="0"/>
        <v>60</v>
      </c>
      <c r="H8" s="5" t="str">
        <f t="shared" si="1"/>
        <v>G</v>
      </c>
      <c r="I8" s="2">
        <f t="shared" si="2"/>
        <v>1</v>
      </c>
      <c r="K8" s="48">
        <f t="shared" si="3"/>
        <v>0</v>
      </c>
      <c r="L8" s="3">
        <f>K8*$L$1*But!AF8</f>
        <v>0</v>
      </c>
      <c r="M8" s="23">
        <f t="shared" si="4"/>
        <v>0</v>
      </c>
      <c r="N8" s="18" t="str">
        <f t="shared" si="5"/>
        <v>K</v>
      </c>
      <c r="O8" s="18">
        <f t="shared" si="6"/>
        <v>0</v>
      </c>
      <c r="P8" s="50">
        <f t="shared" si="7"/>
        <v>1</v>
      </c>
      <c r="Q8" s="51"/>
      <c r="S8" s="2" t="s">
        <v>256</v>
      </c>
      <c r="T8" s="24">
        <f>(((SUMPRODUCT($P3:$P202, Ödev!B3:'Ödev'!B202))/$Q3))</f>
        <v>0</v>
      </c>
      <c r="U8" s="25">
        <f>(((SUMPRODUCT($P3:$P202, Ödev!C3:'Ödev'!C202))/$Q3))</f>
        <v>0</v>
      </c>
      <c r="V8" s="25">
        <f>(((SUMPRODUCT($P3:$P202, Ödev!D3:'Ödev'!D202))/$Q3))</f>
        <v>0</v>
      </c>
      <c r="W8" s="25">
        <f>(((SUMPRODUCT($P3:$P202, Ödev!E3:'Ödev'!E202))/$Q3))</f>
        <v>0</v>
      </c>
      <c r="X8" s="25">
        <f>(((SUMPRODUCT($P3:$P202, Ödev!F3:'Ödev'!F202))/$Q3))</f>
        <v>0</v>
      </c>
      <c r="Y8" s="25">
        <f>(((SUMPRODUCT($P3:$P202, Ödev!G3:'Ödev'!G202))/$Q3))</f>
        <v>0</v>
      </c>
      <c r="Z8" s="25">
        <f>(((SUMPRODUCT($P3:$P202, Ödev!H3:'Ödev'!H202))/$Q3))</f>
        <v>0</v>
      </c>
      <c r="AA8" s="25">
        <f>(((SUMPRODUCT($P3:$P202, Ödev!I3:'Ödev'!I202))/$Q3))</f>
        <v>0</v>
      </c>
      <c r="AB8" s="25">
        <f>(((SUMPRODUCT($P3:$P202, Ödev!J3:'Ödev'!J202))/$Q3))</f>
        <v>0</v>
      </c>
      <c r="AC8" s="25">
        <f>(((SUMPRODUCT($P3:$P202, Ödev!K3:'Ödev'!K202))/$Q3))</f>
        <v>0</v>
      </c>
      <c r="AD8" s="25">
        <f>(((SUMPRODUCT($P3:$P202, Ödev!L3:'Ödev'!L202))/$Q3))</f>
        <v>0</v>
      </c>
      <c r="AE8" s="25">
        <f>(((SUMPRODUCT($P3:$P202, Ödev!M3:'Ödev'!M202))/$Q3))</f>
        <v>0</v>
      </c>
      <c r="AF8" s="25">
        <f>(((SUMPRODUCT($P3:$P202, Ödev!N3:'Ödev'!N202))/$Q3))</f>
        <v>0</v>
      </c>
      <c r="AG8" s="25">
        <f>(((SUMPRODUCT($P3:$P202, Ödev!O3:'Ödev'!O202))/$Q3))</f>
        <v>0</v>
      </c>
      <c r="AH8" s="25">
        <f>(((SUMPRODUCT($P3:$P202, Ödev!P3:'Ödev'!P202))/$Q3))</f>
        <v>0</v>
      </c>
      <c r="AI8" s="25">
        <f>(((SUMPRODUCT($P3:$P202, Ödev!Q3:'Ödev'!Q202))/$Q3))</f>
        <v>0</v>
      </c>
      <c r="AJ8" s="25">
        <f>(((SUMPRODUCT($P3:$P202, Ödev!R3:'Ödev'!R202))/$Q3))</f>
        <v>0</v>
      </c>
      <c r="AK8" s="25">
        <f>(((SUMPRODUCT($P3:$P202, Ödev!S3:'Ödev'!S202))/$Q3))</f>
        <v>0</v>
      </c>
      <c r="AL8" s="25">
        <f>(((SUMPRODUCT($P3:$P202, Ödev!T3:'Ödev'!T202))/$Q3))</f>
        <v>0</v>
      </c>
      <c r="AM8" s="25">
        <f>(((SUMPRODUCT($P3:$P202, Ödev!U3:'Ödev'!U202))/$Q3))</f>
        <v>0</v>
      </c>
      <c r="AN8" s="25">
        <f>(((SUMPRODUCT($P3:$P202, Ödev!V3:'Ödev'!V202))/$Q3))</f>
        <v>0</v>
      </c>
      <c r="AO8" s="25">
        <f>(((SUMPRODUCT($P3:$P202, Ödev!W3:'Ödev'!W202))/$Q3))</f>
        <v>0</v>
      </c>
      <c r="AP8" s="25">
        <f>(((SUMPRODUCT($P3:$P202, Ödev!X3:'Ödev'!X202))/$Q3))</f>
        <v>0</v>
      </c>
      <c r="AQ8" s="25">
        <f>(((SUMPRODUCT($P3:$P202, Ödev!Y3:'Ödev'!Y202))/$Q3))</f>
        <v>0</v>
      </c>
      <c r="AR8" s="25">
        <f>(((SUMPRODUCT($P3:$P202, Ödev!Z3:'Ödev'!Z202))/$Q3))</f>
        <v>0</v>
      </c>
      <c r="AS8" s="25">
        <f>(((SUMPRODUCT($P3:$P202, Ödev!AA3:'Ödev'!AA202))/$Q3))</f>
        <v>0</v>
      </c>
      <c r="AT8" s="25">
        <f>(((SUMPRODUCT($P3:$P202, Ödev!AB3:'Ödev'!AB202))/$Q3))</f>
        <v>0</v>
      </c>
      <c r="AU8" s="25">
        <f>(((SUMPRODUCT($P3:$P202, Ödev!AC3:'Ödev'!AC202))/$Q3))</f>
        <v>0</v>
      </c>
      <c r="AV8" s="25">
        <f>(((SUMPRODUCT($P3:$P202, Ödev!AD3:'Ödev'!AD202))/$Q3))</f>
        <v>0</v>
      </c>
      <c r="AW8" s="26">
        <f>(((SUMPRODUCT($P3:$P202, Ödev!AE3:'Ödev'!AE202))/$Q3))</f>
        <v>0</v>
      </c>
    </row>
    <row r="9" spans="1:49" ht="17.25">
      <c r="A9" s="40" t="str">
        <f>Arasınav!A9</f>
        <v>T7</v>
      </c>
      <c r="B9" s="3">
        <f>$B$1*Arasınav!AF9</f>
        <v>0</v>
      </c>
      <c r="C9" s="3">
        <f>$C$1*Ödev!AF9</f>
        <v>0</v>
      </c>
      <c r="D9" s="3">
        <f>$D$1*Proje!AF9</f>
        <v>0</v>
      </c>
      <c r="E9" s="3">
        <f>$E$1*Final!AF9</f>
        <v>54</v>
      </c>
      <c r="F9" s="3">
        <f t="shared" si="0"/>
        <v>54</v>
      </c>
      <c r="H9" s="5" t="str">
        <f t="shared" si="1"/>
        <v>G</v>
      </c>
      <c r="I9" s="2">
        <f t="shared" si="2"/>
        <v>1</v>
      </c>
      <c r="K9" s="48">
        <f t="shared" si="3"/>
        <v>0</v>
      </c>
      <c r="L9" s="3">
        <f>K9*$L$1*But!AF9</f>
        <v>0</v>
      </c>
      <c r="M9" s="23">
        <f t="shared" si="4"/>
        <v>0</v>
      </c>
      <c r="N9" s="18" t="str">
        <f t="shared" si="5"/>
        <v>K</v>
      </c>
      <c r="O9" s="18">
        <f t="shared" si="6"/>
        <v>0</v>
      </c>
      <c r="P9" s="50">
        <f t="shared" si="7"/>
        <v>1</v>
      </c>
      <c r="Q9" s="51"/>
      <c r="T9" s="24" t="e">
        <f>(((SUMPRODUCT($P3:$P202, Ödev!B3:'Ödev'!B202))/$Q3)/Ödev!B1)*100</f>
        <v>#DIV/0!</v>
      </c>
      <c r="U9" s="25" t="e">
        <f>(((SUMPRODUCT($P3:$P202, Ödev!C3:'Ödev'!C202))/$Q3)/Ödev!C1)*100</f>
        <v>#DIV/0!</v>
      </c>
      <c r="V9" s="25" t="e">
        <f>(((SUMPRODUCT($P3:$P202, Ödev!D3:'Ödev'!D202))/$Q3)/Ödev!D1)*100</f>
        <v>#DIV/0!</v>
      </c>
      <c r="W9" s="25" t="e">
        <f>(((SUMPRODUCT($P3:$P202, Ödev!E3:'Ödev'!E202))/$Q3)/Ödev!E1)*100</f>
        <v>#DIV/0!</v>
      </c>
      <c r="X9" s="25" t="e">
        <f>(((SUMPRODUCT($P3:$P202, Ödev!F3:'Ödev'!F202))/$Q3)/Ödev!F1)*100</f>
        <v>#DIV/0!</v>
      </c>
      <c r="Y9" s="25" t="e">
        <f>(((SUMPRODUCT($P3:$P202, Ödev!G3:'Ödev'!G202))/$Q3)/Ödev!G1)*100</f>
        <v>#DIV/0!</v>
      </c>
      <c r="Z9" s="25" t="e">
        <f>(((SUMPRODUCT($P3:$P202, Ödev!H3:'Ödev'!H202))/$Q3)/Ödev!H1)*100</f>
        <v>#DIV/0!</v>
      </c>
      <c r="AA9" s="25" t="e">
        <f>(((SUMPRODUCT($P3:$P202, Ödev!I3:'Ödev'!I202))/$Q3)/Ödev!I1)*100</f>
        <v>#DIV/0!</v>
      </c>
      <c r="AB9" s="25" t="e">
        <f>(((SUMPRODUCT($P3:$P202, Ödev!J3:'Ödev'!J202))/$Q3)/Ödev!J1)*100</f>
        <v>#DIV/0!</v>
      </c>
      <c r="AC9" s="25" t="e">
        <f>(((SUMPRODUCT($P3:$P202, Ödev!K3:'Ödev'!K202))/$Q3)/Ödev!K1)*100</f>
        <v>#DIV/0!</v>
      </c>
      <c r="AD9" s="25" t="e">
        <f>(((SUMPRODUCT($P3:$P202, Ödev!L3:'Ödev'!L202))/$Q3)/Ödev!L1)*100</f>
        <v>#DIV/0!</v>
      </c>
      <c r="AE9" s="25" t="e">
        <f>(((SUMPRODUCT($P3:$P202, Ödev!M3:'Ödev'!M202))/$Q3)/Ödev!M1)*100</f>
        <v>#DIV/0!</v>
      </c>
      <c r="AF9" s="25" t="e">
        <f>(((SUMPRODUCT($I3:$I202, Ödev!N3:'Ödev'!N202))/$J3)/Ödev!N1)*100</f>
        <v>#DIV/0!</v>
      </c>
      <c r="AG9" s="25" t="e">
        <f>(((SUMPRODUCT($P3:$P202, Ödev!O3:'Ödev'!O202))/$Q3)/Ödev!O1)*100</f>
        <v>#DIV/0!</v>
      </c>
      <c r="AH9" s="25" t="e">
        <f>(((SUMPRODUCT($P3:$P202, Ödev!P3:'Ödev'!P202))/$Q3)/Ödev!P1)*100</f>
        <v>#DIV/0!</v>
      </c>
      <c r="AI9" s="25" t="e">
        <f>(((SUMPRODUCT($P3:$P202, Ödev!Q3:'Ödev'!Q202))/$Q3)/Ödev!Q1)*100</f>
        <v>#DIV/0!</v>
      </c>
      <c r="AJ9" s="25" t="e">
        <f>(((SUMPRODUCT($P3:$P202, Ödev!R3:'Ödev'!R202))/$Q3)/Ödev!R1)*100</f>
        <v>#DIV/0!</v>
      </c>
      <c r="AK9" s="25" t="e">
        <f>(((SUMPRODUCT($P3:$P202, Ödev!S3:'Ödev'!S202))/$Q3)/Ödev!S1)*100</f>
        <v>#DIV/0!</v>
      </c>
      <c r="AL9" s="25" t="e">
        <f>(((SUMPRODUCT($P3:$P202, Ödev!T3:'Ödev'!T202))/$Q3)/Ödev!T1)*100</f>
        <v>#DIV/0!</v>
      </c>
      <c r="AM9" s="25" t="e">
        <f>(((SUMPRODUCT($P3:$P202, Ödev!U3:'Ödev'!U202))/$Q3)/Ödev!U1)*100</f>
        <v>#DIV/0!</v>
      </c>
      <c r="AN9" s="25" t="e">
        <f>(((SUMPRODUCT($P3:$P202, Ödev!V3:'Ödev'!V202))/$Q3)/Ödev!V1)*100</f>
        <v>#DIV/0!</v>
      </c>
      <c r="AO9" s="25" t="e">
        <f>(((SUMPRODUCT($P3:$P202, Ödev!W3:'Ödev'!W202))/$Q3)/Ödev!W1)*100</f>
        <v>#DIV/0!</v>
      </c>
      <c r="AP9" s="25" t="e">
        <f>(((SUMPRODUCT($P3:$P202, Ödev!X3:'Ödev'!X202))/$Q3)/Ödev!X1)*100</f>
        <v>#DIV/0!</v>
      </c>
      <c r="AQ9" s="25" t="e">
        <f>(((SUMPRODUCT($P3:$P202, Ödev!Y3:'Ödev'!Y202))/$Q3)/Ödev!Y1)*100</f>
        <v>#DIV/0!</v>
      </c>
      <c r="AR9" s="25" t="e">
        <f>(((SUMPRODUCT($I3:$I202, Ödev!Z3:'Ödev'!Z202))/$J3)/Ödev!Z1)*100</f>
        <v>#DIV/0!</v>
      </c>
      <c r="AS9" s="25" t="e">
        <f>(((SUMPRODUCT($P3:$P202, Ödev!AA3:'Ödev'!AA202))/$Q3)/Ödev!AA1)*100</f>
        <v>#DIV/0!</v>
      </c>
      <c r="AT9" s="25" t="e">
        <f>(((SUMPRODUCT($P3:$P202, Ödev!AB3:'Ödev'!AB202))/$Q3)/Ödev!AB1)*100</f>
        <v>#DIV/0!</v>
      </c>
      <c r="AU9" s="25" t="e">
        <f>(((SUMPRODUCT($P3:$P202, Ödev!AC3:'Ödev'!AC202))/$Q3)/Ödev!AC1)*100</f>
        <v>#DIV/0!</v>
      </c>
      <c r="AV9" s="25" t="e">
        <f>(((SUMPRODUCT($P3:$P202, Ödev!AD3:'Ödev'!AD202))/$Q3)/Ödev!AD1)*100</f>
        <v>#DIV/0!</v>
      </c>
      <c r="AW9" s="26" t="e">
        <f>(((SUMPRODUCT($P3:$P202, Ödev!AE3:'Ödev'!AE202))/$Q3)/Ödev!AE1)*100</f>
        <v>#DIV/0!</v>
      </c>
    </row>
    <row r="10" spans="1:49" ht="17.25">
      <c r="A10" s="40" t="str">
        <f>Arasınav!A10</f>
        <v>T8</v>
      </c>
      <c r="B10" s="3">
        <f>$B$1*Arasınav!AF10</f>
        <v>0</v>
      </c>
      <c r="C10" s="3">
        <f>$C$1*Ödev!AF10</f>
        <v>0</v>
      </c>
      <c r="D10" s="3">
        <f>$D$1*Proje!AF10</f>
        <v>0</v>
      </c>
      <c r="E10" s="3">
        <f>$E$1*Final!AF10</f>
        <v>42</v>
      </c>
      <c r="F10" s="3">
        <f t="shared" si="0"/>
        <v>42</v>
      </c>
      <c r="H10" s="5" t="str">
        <f t="shared" si="1"/>
        <v>G</v>
      </c>
      <c r="I10" s="2">
        <f t="shared" si="2"/>
        <v>1</v>
      </c>
      <c r="K10" s="48">
        <f t="shared" si="3"/>
        <v>0</v>
      </c>
      <c r="L10" s="3">
        <f>K10*$L$1*But!AF10</f>
        <v>0</v>
      </c>
      <c r="M10" s="23">
        <f t="shared" si="4"/>
        <v>0</v>
      </c>
      <c r="N10" s="18" t="str">
        <f t="shared" si="5"/>
        <v>K</v>
      </c>
      <c r="O10" s="18">
        <f t="shared" si="6"/>
        <v>0</v>
      </c>
      <c r="P10" s="50">
        <f t="shared" si="7"/>
        <v>1</v>
      </c>
      <c r="Q10" s="51"/>
      <c r="S10" s="2" t="s">
        <v>257</v>
      </c>
      <c r="T10" s="30">
        <f>IFERROR(T9,0)</f>
        <v>0</v>
      </c>
      <c r="U10" s="31">
        <f t="shared" ref="U10:AW10" si="9">IFERROR(U9,0)</f>
        <v>0</v>
      </c>
      <c r="V10" s="31">
        <f t="shared" si="9"/>
        <v>0</v>
      </c>
      <c r="W10" s="31">
        <f t="shared" si="9"/>
        <v>0</v>
      </c>
      <c r="X10" s="31">
        <f t="shared" si="9"/>
        <v>0</v>
      </c>
      <c r="Y10" s="31">
        <f t="shared" si="9"/>
        <v>0</v>
      </c>
      <c r="Z10" s="31">
        <f t="shared" si="9"/>
        <v>0</v>
      </c>
      <c r="AA10" s="31">
        <f t="shared" si="9"/>
        <v>0</v>
      </c>
      <c r="AB10" s="31">
        <f t="shared" si="9"/>
        <v>0</v>
      </c>
      <c r="AC10" s="31">
        <f t="shared" si="9"/>
        <v>0</v>
      </c>
      <c r="AD10" s="31">
        <f t="shared" si="9"/>
        <v>0</v>
      </c>
      <c r="AE10" s="31">
        <f t="shared" si="9"/>
        <v>0</v>
      </c>
      <c r="AF10" s="31">
        <f t="shared" si="9"/>
        <v>0</v>
      </c>
      <c r="AG10" s="31">
        <f t="shared" si="9"/>
        <v>0</v>
      </c>
      <c r="AH10" s="31">
        <f t="shared" si="9"/>
        <v>0</v>
      </c>
      <c r="AI10" s="31">
        <f t="shared" si="9"/>
        <v>0</v>
      </c>
      <c r="AJ10" s="31">
        <f t="shared" si="9"/>
        <v>0</v>
      </c>
      <c r="AK10" s="31">
        <f t="shared" si="9"/>
        <v>0</v>
      </c>
      <c r="AL10" s="31">
        <f t="shared" si="9"/>
        <v>0</v>
      </c>
      <c r="AM10" s="31">
        <f t="shared" si="9"/>
        <v>0</v>
      </c>
      <c r="AN10" s="31">
        <f t="shared" si="9"/>
        <v>0</v>
      </c>
      <c r="AO10" s="31">
        <f t="shared" si="9"/>
        <v>0</v>
      </c>
      <c r="AP10" s="31">
        <f t="shared" si="9"/>
        <v>0</v>
      </c>
      <c r="AQ10" s="31">
        <f t="shared" si="9"/>
        <v>0</v>
      </c>
      <c r="AR10" s="31">
        <f t="shared" si="9"/>
        <v>0</v>
      </c>
      <c r="AS10" s="31">
        <f t="shared" si="9"/>
        <v>0</v>
      </c>
      <c r="AT10" s="31">
        <f t="shared" si="9"/>
        <v>0</v>
      </c>
      <c r="AU10" s="31">
        <f t="shared" si="9"/>
        <v>0</v>
      </c>
      <c r="AV10" s="31">
        <f t="shared" si="9"/>
        <v>0</v>
      </c>
      <c r="AW10" s="32">
        <f t="shared" si="9"/>
        <v>0</v>
      </c>
    </row>
    <row r="11" spans="1:49" ht="17.25">
      <c r="A11" s="40" t="str">
        <f>Arasınav!A11</f>
        <v>T9</v>
      </c>
      <c r="B11" s="3">
        <f>$B$1*Arasınav!AF11</f>
        <v>0</v>
      </c>
      <c r="C11" s="3">
        <f>$C$1*Ödev!AF11</f>
        <v>0</v>
      </c>
      <c r="D11" s="3">
        <f>$D$1*Proje!AF11</f>
        <v>0</v>
      </c>
      <c r="E11" s="3">
        <f>$E$1*Final!AF11</f>
        <v>18</v>
      </c>
      <c r="F11" s="3">
        <f t="shared" si="0"/>
        <v>18</v>
      </c>
      <c r="H11" s="5" t="str">
        <f t="shared" si="1"/>
        <v>K</v>
      </c>
      <c r="I11" s="2">
        <f t="shared" si="2"/>
        <v>0</v>
      </c>
      <c r="K11" s="48">
        <f t="shared" si="3"/>
        <v>1</v>
      </c>
      <c r="L11" s="3">
        <f>K11*$L$1*But!AF11</f>
        <v>0</v>
      </c>
      <c r="M11" s="23">
        <f t="shared" si="4"/>
        <v>0</v>
      </c>
      <c r="N11" s="18" t="str">
        <f t="shared" si="5"/>
        <v>K</v>
      </c>
      <c r="O11" s="18">
        <f t="shared" si="6"/>
        <v>0</v>
      </c>
      <c r="P11" s="50">
        <f t="shared" si="7"/>
        <v>0</v>
      </c>
      <c r="Q11" s="51"/>
    </row>
    <row r="12" spans="1:49" ht="17.25">
      <c r="A12" s="40" t="str">
        <f>Arasınav!A12</f>
        <v>T10</v>
      </c>
      <c r="B12" s="3">
        <f>$B$1*Arasınav!AF12</f>
        <v>0</v>
      </c>
      <c r="C12" s="3">
        <f>$C$1*Ödev!AF12</f>
        <v>0</v>
      </c>
      <c r="D12" s="3">
        <f>$D$1*Proje!AF12</f>
        <v>0</v>
      </c>
      <c r="E12" s="3">
        <f>$E$1*Final!AF12</f>
        <v>24</v>
      </c>
      <c r="F12" s="3">
        <f t="shared" si="0"/>
        <v>24</v>
      </c>
      <c r="H12" s="5" t="str">
        <f t="shared" si="1"/>
        <v>K</v>
      </c>
      <c r="I12" s="2">
        <f t="shared" si="2"/>
        <v>0</v>
      </c>
      <c r="K12" s="48">
        <f t="shared" si="3"/>
        <v>1</v>
      </c>
      <c r="L12" s="3">
        <f>K12*$L$1*But!AF12</f>
        <v>0</v>
      </c>
      <c r="M12" s="23">
        <f t="shared" si="4"/>
        <v>0</v>
      </c>
      <c r="N12" s="18" t="str">
        <f t="shared" si="5"/>
        <v>K</v>
      </c>
      <c r="O12" s="18">
        <f t="shared" si="6"/>
        <v>0</v>
      </c>
      <c r="P12" s="50">
        <f t="shared" si="7"/>
        <v>0</v>
      </c>
      <c r="Q12" s="51"/>
      <c r="T12" s="9" t="s">
        <v>147</v>
      </c>
      <c r="U12" s="10" t="s">
        <v>148</v>
      </c>
      <c r="V12" s="10" t="s">
        <v>149</v>
      </c>
      <c r="W12" s="10" t="s">
        <v>150</v>
      </c>
      <c r="X12" s="10" t="s">
        <v>151</v>
      </c>
      <c r="Y12" s="10" t="s">
        <v>152</v>
      </c>
      <c r="Z12" s="10" t="s">
        <v>153</v>
      </c>
      <c r="AA12" s="10" t="s">
        <v>154</v>
      </c>
      <c r="AB12" s="10" t="s">
        <v>155</v>
      </c>
      <c r="AC12" s="10" t="s">
        <v>156</v>
      </c>
      <c r="AD12" s="10" t="s">
        <v>157</v>
      </c>
      <c r="AE12" s="10" t="s">
        <v>158</v>
      </c>
      <c r="AF12" s="10" t="s">
        <v>159</v>
      </c>
      <c r="AG12" s="10" t="s">
        <v>160</v>
      </c>
      <c r="AH12" s="10" t="s">
        <v>161</v>
      </c>
      <c r="AI12" s="10" t="s">
        <v>162</v>
      </c>
      <c r="AJ12" s="10" t="s">
        <v>163</v>
      </c>
      <c r="AK12" s="10" t="s">
        <v>164</v>
      </c>
      <c r="AL12" s="10" t="s">
        <v>165</v>
      </c>
      <c r="AM12" s="10" t="s">
        <v>166</v>
      </c>
      <c r="AN12" s="10" t="s">
        <v>167</v>
      </c>
      <c r="AO12" s="10" t="s">
        <v>168</v>
      </c>
      <c r="AP12" s="10" t="s">
        <v>169</v>
      </c>
      <c r="AQ12" s="10" t="s">
        <v>170</v>
      </c>
      <c r="AR12" s="10" t="s">
        <v>171</v>
      </c>
      <c r="AS12" s="10" t="s">
        <v>172</v>
      </c>
      <c r="AT12" s="10" t="s">
        <v>173</v>
      </c>
      <c r="AU12" s="10" t="s">
        <v>174</v>
      </c>
      <c r="AV12" s="10" t="s">
        <v>175</v>
      </c>
      <c r="AW12" s="11" t="s">
        <v>176</v>
      </c>
    </row>
    <row r="13" spans="1:49" ht="17.25">
      <c r="A13" s="40" t="str">
        <f>Arasınav!A13</f>
        <v>T11</v>
      </c>
      <c r="B13" s="3">
        <f>$B$1*Arasınav!AF13</f>
        <v>0</v>
      </c>
      <c r="C13" s="3">
        <f>$C$1*Ödev!AF13</f>
        <v>0</v>
      </c>
      <c r="D13" s="3">
        <f>$D$1*Proje!AF13</f>
        <v>0</v>
      </c>
      <c r="E13" s="3">
        <f>$E$1*Final!AF13</f>
        <v>27</v>
      </c>
      <c r="F13" s="3">
        <f t="shared" si="0"/>
        <v>27</v>
      </c>
      <c r="H13" s="5" t="str">
        <f t="shared" si="1"/>
        <v>K</v>
      </c>
      <c r="I13" s="2">
        <f t="shared" si="2"/>
        <v>0</v>
      </c>
      <c r="K13" s="48">
        <f t="shared" si="3"/>
        <v>1</v>
      </c>
      <c r="L13" s="3">
        <f>K13*$L$1*But!AF13</f>
        <v>0</v>
      </c>
      <c r="M13" s="23">
        <f t="shared" si="4"/>
        <v>0</v>
      </c>
      <c r="N13" s="18" t="str">
        <f t="shared" si="5"/>
        <v>K</v>
      </c>
      <c r="O13" s="18">
        <f t="shared" si="6"/>
        <v>0</v>
      </c>
      <c r="P13" s="50">
        <f t="shared" si="7"/>
        <v>0</v>
      </c>
      <c r="Q13" s="51"/>
      <c r="S13" s="2" t="s">
        <v>256</v>
      </c>
      <c r="T13" s="24">
        <f>(((SUMPRODUCT($P3:$P202, Proje!B3:'Proje'!B202))/$Q3))</f>
        <v>0</v>
      </c>
      <c r="U13" s="25">
        <f>(((SUMPRODUCT($P3:$P202, Proje!C3:'Proje'!C202))/$Q3))</f>
        <v>0</v>
      </c>
      <c r="V13" s="25">
        <f>(((SUMPRODUCT($P3:$P202, Proje!D3:'Proje'!D202))/$Q3))</f>
        <v>0</v>
      </c>
      <c r="W13" s="25">
        <f>(((SUMPRODUCT($P3:$P202, Proje!E3:'Proje'!E202))/$Q3))</f>
        <v>0</v>
      </c>
      <c r="X13" s="25">
        <f>(((SUMPRODUCT($P3:$P202, Proje!F3:'Proje'!F202))/$Q3))</f>
        <v>0</v>
      </c>
      <c r="Y13" s="25">
        <f>(((SUMPRODUCT($P3:$P202, Proje!G3:'Proje'!G202))/$Q3))</f>
        <v>0</v>
      </c>
      <c r="Z13" s="25">
        <f>(((SUMPRODUCT($P3:$P202, Proje!H3:'Proje'!H202))/$Q3))</f>
        <v>0</v>
      </c>
      <c r="AA13" s="25">
        <f>(((SUMPRODUCT($P3:$P202, Proje!I3:'Proje'!I202))/$Q3))</f>
        <v>0</v>
      </c>
      <c r="AB13" s="25">
        <f>(((SUMPRODUCT($P3:$P202, Proje!J3:'Proje'!J202))/$Q3))</f>
        <v>0</v>
      </c>
      <c r="AC13" s="25">
        <f>(((SUMPRODUCT($P3:$P202, Proje!K3:'Proje'!K202))/$Q3))</f>
        <v>0</v>
      </c>
      <c r="AD13" s="25">
        <f>(((SUMPRODUCT($P3:$P202, Proje!L3:'Proje'!L202))/$Q3))</f>
        <v>0</v>
      </c>
      <c r="AE13" s="25">
        <f>(((SUMPRODUCT($P3:$P202, Proje!M3:'Proje'!M202))/$Q3))</f>
        <v>0</v>
      </c>
      <c r="AF13" s="25">
        <f>(((SUMPRODUCT($P3:$P202, Proje!N3:'Proje'!N202))/$Q3))</f>
        <v>0</v>
      </c>
      <c r="AG13" s="25">
        <f>(((SUMPRODUCT($P3:$P202, Proje!O3:'Proje'!O202))/$Q3))</f>
        <v>0</v>
      </c>
      <c r="AH13" s="25">
        <f>(((SUMPRODUCT($P3:$P202, Proje!P3:'Proje'!P202))/$Q3))</f>
        <v>0</v>
      </c>
      <c r="AI13" s="25">
        <f>(((SUMPRODUCT($P3:$P202, Proje!Q3:'Proje'!Q202))/$Q3))</f>
        <v>0</v>
      </c>
      <c r="AJ13" s="25">
        <f>(((SUMPRODUCT($P3:$P202, Proje!R3:'Proje'!R202))/$Q3))</f>
        <v>0</v>
      </c>
      <c r="AK13" s="25">
        <f>(((SUMPRODUCT($P3:$P202, Proje!S3:'Proje'!S202))/$Q3))</f>
        <v>0</v>
      </c>
      <c r="AL13" s="25">
        <f>(((SUMPRODUCT($P3:$P202, Proje!T3:'Proje'!T202))/$Q3))</f>
        <v>0</v>
      </c>
      <c r="AM13" s="25">
        <f>(((SUMPRODUCT($P3:$P202, Proje!U3:'Proje'!U202))/$Q3))</f>
        <v>0</v>
      </c>
      <c r="AN13" s="25">
        <f>(((SUMPRODUCT($P3:$P202, Proje!V3:'Proje'!V202))/$Q3))</f>
        <v>0</v>
      </c>
      <c r="AO13" s="25">
        <f>(((SUMPRODUCT($P3:$P202, Proje!W3:'Proje'!W202))/$Q3))</f>
        <v>0</v>
      </c>
      <c r="AP13" s="25">
        <f>(((SUMPRODUCT($P3:$P202, Proje!X3:'Proje'!X202))/$Q3))</f>
        <v>0</v>
      </c>
      <c r="AQ13" s="25">
        <f>(((SUMPRODUCT($P3:$P202, Proje!Y3:'Proje'!Y202))/$Q3))</f>
        <v>0</v>
      </c>
      <c r="AR13" s="25">
        <f>(((SUMPRODUCT($P3:$P202, Proje!Z3:'Proje'!Z202))/$Q3))</f>
        <v>0</v>
      </c>
      <c r="AS13" s="25">
        <f>(((SUMPRODUCT($P3:$P202, Proje!AA3:'Proje'!AA202))/$Q3))</f>
        <v>0</v>
      </c>
      <c r="AT13" s="25">
        <f>(((SUMPRODUCT($P3:$P202, Proje!AB3:'Proje'!AB202))/$Q3))</f>
        <v>0</v>
      </c>
      <c r="AU13" s="25">
        <f>(((SUMPRODUCT($P3:$P202, Proje!AC3:'Proje'!AC202))/$Q3))</f>
        <v>0</v>
      </c>
      <c r="AV13" s="25">
        <f>(((SUMPRODUCT($P3:$P202, Proje!AD3:'Proje'!AD202))/$Q3))</f>
        <v>0</v>
      </c>
      <c r="AW13" s="26">
        <f>(((SUMPRODUCT($P3:$P202, Proje!AE3:'Proje'!AE202))/$Q3))</f>
        <v>0</v>
      </c>
    </row>
    <row r="14" spans="1:49" ht="17.25">
      <c r="A14" s="40" t="str">
        <f>Arasınav!A14</f>
        <v>T12</v>
      </c>
      <c r="B14" s="3">
        <f>$B$1*Arasınav!AF14</f>
        <v>0</v>
      </c>
      <c r="C14" s="3">
        <f>$C$1*Ödev!AF14</f>
        <v>0</v>
      </c>
      <c r="D14" s="3">
        <f>$D$1*Proje!AF14</f>
        <v>0</v>
      </c>
      <c r="E14" s="3">
        <f>$E$1*Final!AF14</f>
        <v>0</v>
      </c>
      <c r="F14" s="3">
        <f t="shared" si="0"/>
        <v>0</v>
      </c>
      <c r="H14" s="5" t="str">
        <f t="shared" si="1"/>
        <v>K</v>
      </c>
      <c r="I14" s="2">
        <f t="shared" si="2"/>
        <v>0</v>
      </c>
      <c r="K14" s="48">
        <f t="shared" si="3"/>
        <v>1</v>
      </c>
      <c r="L14" s="3">
        <f>K14*$L$1*But!AF14</f>
        <v>60</v>
      </c>
      <c r="M14" s="23">
        <f t="shared" si="4"/>
        <v>60</v>
      </c>
      <c r="N14" s="18" t="str">
        <f t="shared" si="5"/>
        <v>G</v>
      </c>
      <c r="O14" s="18">
        <f t="shared" si="6"/>
        <v>1</v>
      </c>
      <c r="P14" s="50">
        <f t="shared" si="7"/>
        <v>1</v>
      </c>
      <c r="Q14" s="51"/>
      <c r="T14" s="24" t="e">
        <f>(((SUMPRODUCT($P3:$P202, Proje!B3:'Proje'!B202))/$Q3)/Proje!B1)*100</f>
        <v>#DIV/0!</v>
      </c>
      <c r="U14" s="25" t="e">
        <f>(((SUMPRODUCT($P3:$P202, Proje!C3:'Proje'!C202))/$Q3)/Proje!C1)*100</f>
        <v>#DIV/0!</v>
      </c>
      <c r="V14" s="25" t="e">
        <f>(((SUMPRODUCT($P3:$P202, Proje!D3:'Proje'!D202))/$Q3)/Proje!D1)*100</f>
        <v>#DIV/0!</v>
      </c>
      <c r="W14" s="25" t="e">
        <f>(((SUMPRODUCT($P3:$P202, Proje!E3:'Proje'!E202))/$Q3)/Proje!E1)*100</f>
        <v>#DIV/0!</v>
      </c>
      <c r="X14" s="25" t="e">
        <f>(((SUMPRODUCT($P3:$P202, Proje!F3:'Proje'!F202))/$Q3)/Proje!F1)*100</f>
        <v>#DIV/0!</v>
      </c>
      <c r="Y14" s="25" t="e">
        <f>(((SUMPRODUCT($P3:$P202, Proje!G3:'Proje'!G202))/$Q3)/Proje!G1)*100</f>
        <v>#DIV/0!</v>
      </c>
      <c r="Z14" s="25" t="e">
        <f>(((SUMPRODUCT($P3:$P202, Proje!H3:'Proje'!H202))/$Q3)/Proje!H1)*100</f>
        <v>#DIV/0!</v>
      </c>
      <c r="AA14" s="25" t="e">
        <f>(((SUMPRODUCT($P3:$P202, Proje!I3:'Proje'!I202))/$Q3)/Proje!I1)*100</f>
        <v>#DIV/0!</v>
      </c>
      <c r="AB14" s="25" t="e">
        <f>(((SUMPRODUCT($P3:$P202, Proje!J3:'Proje'!J202))/$Q3)/Proje!J1)*100</f>
        <v>#DIV/0!</v>
      </c>
      <c r="AC14" s="25" t="e">
        <f>(((SUMPRODUCT($P3:$P202, Proje!K3:'Proje'!K202))/$Q3)/Proje!K1)*100</f>
        <v>#DIV/0!</v>
      </c>
      <c r="AD14" s="25" t="e">
        <f>(((SUMPRODUCT($P3:$P202, Proje!L3:'Proje'!L202))/$Q3)/Proje!L1)*100</f>
        <v>#DIV/0!</v>
      </c>
      <c r="AE14" s="25" t="e">
        <f>(((SUMPRODUCT($P3:$P202, Proje!M3:'Proje'!M202))/$Q3)/Proje!M1)*100</f>
        <v>#DIV/0!</v>
      </c>
      <c r="AF14" s="25" t="e">
        <f>(((SUMPRODUCT($P3:$P202, Proje!N3:'Proje'!N202))/$Q3)/Proje!N1)*100</f>
        <v>#DIV/0!</v>
      </c>
      <c r="AG14" s="25" t="e">
        <f>(((SUMPRODUCT($P3:$P202, Proje!O3:'Proje'!O202))/$Q3)/Proje!O1)*100</f>
        <v>#DIV/0!</v>
      </c>
      <c r="AH14" s="25" t="e">
        <f>(((SUMPRODUCT($P3:$P202, Proje!P3:'Proje'!P202))/$Q3)/Proje!P1)*100</f>
        <v>#DIV/0!</v>
      </c>
      <c r="AI14" s="25" t="e">
        <f>(((SUMPRODUCT($P3:$P202, Proje!Q3:'Proje'!Q202))/$Q3)/Proje!Q1)*100</f>
        <v>#DIV/0!</v>
      </c>
      <c r="AJ14" s="25" t="e">
        <f>(((SUMPRODUCT($P3:$P202, Proje!R3:'Proje'!R202))/$Q3)/Proje!R1)*100</f>
        <v>#DIV/0!</v>
      </c>
      <c r="AK14" s="25" t="e">
        <f>(((SUMPRODUCT($P3:$P202, Proje!S3:'Proje'!S202))/$Q3)/Proje!S1)*100</f>
        <v>#DIV/0!</v>
      </c>
      <c r="AL14" s="25" t="e">
        <f>(((SUMPRODUCT($P3:$P202, Proje!T3:'Proje'!T202))/$Q3)/Proje!T1)*100</f>
        <v>#DIV/0!</v>
      </c>
      <c r="AM14" s="25" t="e">
        <f>(((SUMPRODUCT($P3:$P202, Proje!U3:'Proje'!U202))/$Q3)/Proje!U1)*100</f>
        <v>#DIV/0!</v>
      </c>
      <c r="AN14" s="25" t="e">
        <f>(((SUMPRODUCT($P3:$P202, Proje!V3:'Proje'!V202))/$Q3)/Proje!V1)*100</f>
        <v>#DIV/0!</v>
      </c>
      <c r="AO14" s="25" t="e">
        <f>(((SUMPRODUCT($P3:$P202, Proje!W3:'Proje'!W202))/$Q3)/Proje!W1)*100</f>
        <v>#DIV/0!</v>
      </c>
      <c r="AP14" s="25" t="e">
        <f>(((SUMPRODUCT($P3:$P202, Proje!X3:'Proje'!X202))/$Q3)/Proje!X1)*100</f>
        <v>#DIV/0!</v>
      </c>
      <c r="AQ14" s="25" t="e">
        <f>(((SUMPRODUCT($P3:$P202, Proje!Y3:'Proje'!Y202))/$Q3)/Proje!Y1)*100</f>
        <v>#DIV/0!</v>
      </c>
      <c r="AR14" s="25" t="e">
        <f>(((SUMPRODUCT($P3:$P202, Proje!Z3:'Proje'!Z202))/$Q3)/Proje!Z1)*100</f>
        <v>#DIV/0!</v>
      </c>
      <c r="AS14" s="25" t="e">
        <f>(((SUMPRODUCT($P3:$P202, Proje!AA3:'Proje'!AA202))/$Q3)/Proje!AA1)*100</f>
        <v>#DIV/0!</v>
      </c>
      <c r="AT14" s="25" t="e">
        <f>(((SUMPRODUCT($P3:$P202, Proje!AB3:'Proje'!AB202))/$Q3)/Proje!AB1)*100</f>
        <v>#DIV/0!</v>
      </c>
      <c r="AU14" s="25" t="e">
        <f>(((SUMPRODUCT($P3:$P202, Proje!AC3:'Proje'!AC202))/$Q3)/Proje!AC1)*100</f>
        <v>#DIV/0!</v>
      </c>
      <c r="AV14" s="25" t="e">
        <f>(((SUMPRODUCT($P3:$P202, Proje!AD3:'Proje'!AD202))/$Q3)/Proje!AD1)*100</f>
        <v>#DIV/0!</v>
      </c>
      <c r="AW14" s="26" t="e">
        <f>(((SUMPRODUCT($P3:$P202, Proje!AE3:'Proje'!AE202))/$Q3)/Proje!AE1)*100</f>
        <v>#DIV/0!</v>
      </c>
    </row>
    <row r="15" spans="1:49" ht="17.25">
      <c r="A15" s="40" t="str">
        <f>Arasınav!A15</f>
        <v>T13</v>
      </c>
      <c r="B15" s="3">
        <f>$B$1*Arasınav!AF15</f>
        <v>0</v>
      </c>
      <c r="C15" s="3">
        <f>$C$1*Ödev!AF15</f>
        <v>0</v>
      </c>
      <c r="D15" s="3">
        <f>$D$1*Proje!AF15</f>
        <v>0</v>
      </c>
      <c r="E15" s="3">
        <f>$E$1*Final!AF15</f>
        <v>24</v>
      </c>
      <c r="F15" s="3">
        <f t="shared" si="0"/>
        <v>24</v>
      </c>
      <c r="H15" s="5" t="str">
        <f t="shared" si="1"/>
        <v>K</v>
      </c>
      <c r="I15" s="2">
        <f t="shared" si="2"/>
        <v>0</v>
      </c>
      <c r="K15" s="48">
        <f t="shared" si="3"/>
        <v>1</v>
      </c>
      <c r="L15" s="3">
        <f>K15*$L$1*But!AF15</f>
        <v>57</v>
      </c>
      <c r="M15" s="23">
        <f t="shared" si="4"/>
        <v>57</v>
      </c>
      <c r="N15" s="18" t="str">
        <f t="shared" si="5"/>
        <v>G</v>
      </c>
      <c r="O15" s="18">
        <f t="shared" si="6"/>
        <v>1</v>
      </c>
      <c r="P15" s="50">
        <f t="shared" si="7"/>
        <v>1</v>
      </c>
      <c r="Q15" s="51"/>
      <c r="S15" s="2" t="s">
        <v>257</v>
      </c>
      <c r="T15" s="30">
        <f>IFERROR(T14,0)</f>
        <v>0</v>
      </c>
      <c r="U15" s="31">
        <f t="shared" ref="U15:AW15" si="10">IFERROR(U14,0)</f>
        <v>0</v>
      </c>
      <c r="V15" s="31">
        <f t="shared" si="10"/>
        <v>0</v>
      </c>
      <c r="W15" s="31">
        <f t="shared" si="10"/>
        <v>0</v>
      </c>
      <c r="X15" s="31">
        <f t="shared" si="10"/>
        <v>0</v>
      </c>
      <c r="Y15" s="31">
        <f t="shared" si="10"/>
        <v>0</v>
      </c>
      <c r="Z15" s="31">
        <f t="shared" si="10"/>
        <v>0</v>
      </c>
      <c r="AA15" s="31">
        <f t="shared" si="10"/>
        <v>0</v>
      </c>
      <c r="AB15" s="31">
        <f t="shared" si="10"/>
        <v>0</v>
      </c>
      <c r="AC15" s="31">
        <f t="shared" si="10"/>
        <v>0</v>
      </c>
      <c r="AD15" s="31">
        <f t="shared" si="10"/>
        <v>0</v>
      </c>
      <c r="AE15" s="31">
        <f t="shared" si="10"/>
        <v>0</v>
      </c>
      <c r="AF15" s="31">
        <f t="shared" si="10"/>
        <v>0</v>
      </c>
      <c r="AG15" s="31">
        <f t="shared" si="10"/>
        <v>0</v>
      </c>
      <c r="AH15" s="31">
        <f t="shared" si="10"/>
        <v>0</v>
      </c>
      <c r="AI15" s="31">
        <f t="shared" si="10"/>
        <v>0</v>
      </c>
      <c r="AJ15" s="31">
        <f t="shared" si="10"/>
        <v>0</v>
      </c>
      <c r="AK15" s="31">
        <f t="shared" si="10"/>
        <v>0</v>
      </c>
      <c r="AL15" s="31">
        <f t="shared" si="10"/>
        <v>0</v>
      </c>
      <c r="AM15" s="31">
        <f t="shared" si="10"/>
        <v>0</v>
      </c>
      <c r="AN15" s="31">
        <f t="shared" si="10"/>
        <v>0</v>
      </c>
      <c r="AO15" s="31">
        <f t="shared" si="10"/>
        <v>0</v>
      </c>
      <c r="AP15" s="31">
        <f t="shared" si="10"/>
        <v>0</v>
      </c>
      <c r="AQ15" s="31">
        <f t="shared" si="10"/>
        <v>0</v>
      </c>
      <c r="AR15" s="31">
        <f t="shared" si="10"/>
        <v>0</v>
      </c>
      <c r="AS15" s="31">
        <f t="shared" si="10"/>
        <v>0</v>
      </c>
      <c r="AT15" s="31">
        <f t="shared" si="10"/>
        <v>0</v>
      </c>
      <c r="AU15" s="31">
        <f t="shared" si="10"/>
        <v>0</v>
      </c>
      <c r="AV15" s="31">
        <f t="shared" si="10"/>
        <v>0</v>
      </c>
      <c r="AW15" s="32">
        <f t="shared" si="10"/>
        <v>0</v>
      </c>
    </row>
    <row r="16" spans="1:49" ht="17.25">
      <c r="A16" s="40" t="str">
        <f>Arasınav!A16</f>
        <v>T14</v>
      </c>
      <c r="B16" s="3">
        <f>$B$1*Arasınav!AF16</f>
        <v>0</v>
      </c>
      <c r="C16" s="3">
        <f>$C$1*Ödev!AF16</f>
        <v>0</v>
      </c>
      <c r="D16" s="3">
        <f>$D$1*Proje!AF16</f>
        <v>0</v>
      </c>
      <c r="E16" s="3">
        <f>$E$1*Final!AF16</f>
        <v>6</v>
      </c>
      <c r="F16" s="3">
        <f t="shared" si="0"/>
        <v>6</v>
      </c>
      <c r="H16" s="5" t="str">
        <f t="shared" si="1"/>
        <v>K</v>
      </c>
      <c r="I16" s="2">
        <f t="shared" si="2"/>
        <v>0</v>
      </c>
      <c r="K16" s="48">
        <f t="shared" si="3"/>
        <v>1</v>
      </c>
      <c r="L16" s="3">
        <f>K16*$L$1*But!AF16</f>
        <v>39</v>
      </c>
      <c r="M16" s="23">
        <f t="shared" si="4"/>
        <v>39</v>
      </c>
      <c r="N16" s="18" t="str">
        <f t="shared" si="5"/>
        <v>K</v>
      </c>
      <c r="O16" s="18">
        <f t="shared" si="6"/>
        <v>0</v>
      </c>
      <c r="P16" s="50">
        <f t="shared" si="7"/>
        <v>0</v>
      </c>
      <c r="Q16" s="51"/>
    </row>
    <row r="17" spans="1:49" ht="17.25">
      <c r="A17" s="40" t="str">
        <f>Arasınav!A17</f>
        <v>T15</v>
      </c>
      <c r="B17" s="3">
        <f>$B$1*Arasınav!AF17</f>
        <v>0</v>
      </c>
      <c r="C17" s="3">
        <f>$C$1*Ödev!AF17</f>
        <v>0</v>
      </c>
      <c r="D17" s="3">
        <f>$D$1*Proje!AF17</f>
        <v>0</v>
      </c>
      <c r="E17" s="3">
        <f>$E$1*Final!AF17</f>
        <v>51</v>
      </c>
      <c r="F17" s="3">
        <f t="shared" si="0"/>
        <v>51</v>
      </c>
      <c r="H17" s="5" t="str">
        <f t="shared" si="1"/>
        <v>G</v>
      </c>
      <c r="I17" s="2">
        <f t="shared" si="2"/>
        <v>1</v>
      </c>
      <c r="K17" s="48">
        <f t="shared" si="3"/>
        <v>0</v>
      </c>
      <c r="L17" s="3">
        <f>K17*$L$1*But!AF17</f>
        <v>0</v>
      </c>
      <c r="M17" s="23">
        <f t="shared" si="4"/>
        <v>0</v>
      </c>
      <c r="N17" s="18" t="str">
        <f t="shared" si="5"/>
        <v>K</v>
      </c>
      <c r="O17" s="18">
        <f t="shared" si="6"/>
        <v>0</v>
      </c>
      <c r="P17" s="50">
        <f t="shared" si="7"/>
        <v>1</v>
      </c>
      <c r="Q17" s="51"/>
      <c r="T17" s="9" t="s">
        <v>178</v>
      </c>
      <c r="U17" s="10" t="s">
        <v>179</v>
      </c>
      <c r="V17" s="10" t="s">
        <v>180</v>
      </c>
      <c r="W17" s="10" t="s">
        <v>181</v>
      </c>
      <c r="X17" s="10" t="s">
        <v>182</v>
      </c>
      <c r="Y17" s="10" t="s">
        <v>183</v>
      </c>
      <c r="Z17" s="10" t="s">
        <v>184</v>
      </c>
      <c r="AA17" s="10" t="s">
        <v>185</v>
      </c>
      <c r="AB17" s="10" t="s">
        <v>186</v>
      </c>
      <c r="AC17" s="10" t="s">
        <v>187</v>
      </c>
      <c r="AD17" s="10" t="s">
        <v>188</v>
      </c>
      <c r="AE17" s="10" t="s">
        <v>189</v>
      </c>
      <c r="AF17" s="10" t="s">
        <v>190</v>
      </c>
      <c r="AG17" s="10" t="s">
        <v>191</v>
      </c>
      <c r="AH17" s="10" t="s">
        <v>192</v>
      </c>
      <c r="AI17" s="10" t="s">
        <v>193</v>
      </c>
      <c r="AJ17" s="10" t="s">
        <v>194</v>
      </c>
      <c r="AK17" s="10" t="s">
        <v>195</v>
      </c>
      <c r="AL17" s="10" t="s">
        <v>196</v>
      </c>
      <c r="AM17" s="10" t="s">
        <v>197</v>
      </c>
      <c r="AN17" s="10" t="s">
        <v>198</v>
      </c>
      <c r="AO17" s="10" t="s">
        <v>199</v>
      </c>
      <c r="AP17" s="10" t="s">
        <v>200</v>
      </c>
      <c r="AQ17" s="10" t="s">
        <v>201</v>
      </c>
      <c r="AR17" s="10" t="s">
        <v>202</v>
      </c>
      <c r="AS17" s="10" t="s">
        <v>203</v>
      </c>
      <c r="AT17" s="10" t="s">
        <v>204</v>
      </c>
      <c r="AU17" s="10" t="s">
        <v>205</v>
      </c>
      <c r="AV17" s="10" t="s">
        <v>206</v>
      </c>
      <c r="AW17" s="11" t="s">
        <v>207</v>
      </c>
    </row>
    <row r="18" spans="1:49" ht="17.25">
      <c r="A18" s="40" t="str">
        <f>Arasınav!A18</f>
        <v>T16</v>
      </c>
      <c r="B18" s="3">
        <f>$B$1*Arasınav!AF18</f>
        <v>0</v>
      </c>
      <c r="C18" s="3">
        <f>$C$1*Ödev!AF18</f>
        <v>0</v>
      </c>
      <c r="D18" s="3">
        <f>$D$1*Proje!AF18</f>
        <v>0</v>
      </c>
      <c r="E18" s="3">
        <f>$E$1*Final!AF18</f>
        <v>9</v>
      </c>
      <c r="F18" s="3">
        <f t="shared" si="0"/>
        <v>9</v>
      </c>
      <c r="H18" s="5" t="str">
        <f t="shared" si="1"/>
        <v>K</v>
      </c>
      <c r="I18" s="2">
        <f t="shared" si="2"/>
        <v>0</v>
      </c>
      <c r="K18" s="48">
        <f t="shared" si="3"/>
        <v>1</v>
      </c>
      <c r="L18" s="3">
        <f>K18*$L$1*But!AF18</f>
        <v>37.199999999999996</v>
      </c>
      <c r="M18" s="23">
        <f t="shared" si="4"/>
        <v>37.199999999999996</v>
      </c>
      <c r="N18" s="18" t="str">
        <f t="shared" si="5"/>
        <v>K</v>
      </c>
      <c r="O18" s="18">
        <f t="shared" si="6"/>
        <v>0</v>
      </c>
      <c r="P18" s="50">
        <f t="shared" si="7"/>
        <v>0</v>
      </c>
      <c r="Q18" s="51"/>
      <c r="S18" s="2" t="s">
        <v>256</v>
      </c>
      <c r="T18" s="24">
        <f>(((SUMPRODUCT($P3:$P202, Final!B3:'Final'!B202))/$Q3))</f>
        <v>66.538461538461533</v>
      </c>
      <c r="U18" s="25">
        <f>(((SUMPRODUCT($P3:$P202, Final!C3:'Final'!C202))/$Q3))</f>
        <v>0</v>
      </c>
      <c r="V18" s="25">
        <f>(((SUMPRODUCT($P3:$P202, Final!D3:'Final'!D202))/$Q3))</f>
        <v>0</v>
      </c>
      <c r="W18" s="25">
        <f>(((SUMPRODUCT($P3:$P202, Final!E3:'Final'!E202))/$Q3))</f>
        <v>0</v>
      </c>
      <c r="X18" s="25">
        <f>(((SUMPRODUCT($P3:$P202, Final!F3:'Final'!F202))/$Q3))</f>
        <v>0</v>
      </c>
      <c r="Y18" s="25">
        <f>(((SUMPRODUCT($P3:$P202, Final!G3:'Final'!G202))/$Q3))</f>
        <v>0</v>
      </c>
      <c r="Z18" s="25">
        <f>(((SUMPRODUCT($P3:$P202, Final!H3:'Final'!H202))/$Q3))</f>
        <v>0</v>
      </c>
      <c r="AA18" s="25">
        <f>(((SUMPRODUCT($P3:$P202, Final!I3:'Final'!I202))/$Q3))</f>
        <v>0</v>
      </c>
      <c r="AB18" s="25">
        <f>(((SUMPRODUCT($P3:$P202, Final!J3:'Final'!J202))/$Q3))</f>
        <v>0</v>
      </c>
      <c r="AC18" s="25">
        <f>(((SUMPRODUCT($P3:$P202, Final!K3:'Final'!K202))/$Q3))</f>
        <v>0</v>
      </c>
      <c r="AD18" s="25">
        <f>(((SUMPRODUCT($P3:$P202, Final!L3:'Final'!L202))/$Q3))</f>
        <v>0</v>
      </c>
      <c r="AE18" s="25">
        <f>(((SUMPRODUCT($P3:$P202, Final!M3:'Final'!M202))/$Q3))</f>
        <v>0</v>
      </c>
      <c r="AF18" s="25">
        <f>(((SUMPRODUCT($P3:$P202, Final!N3:'Final'!N202))/$Q3))</f>
        <v>0</v>
      </c>
      <c r="AG18" s="25">
        <f>(((SUMPRODUCT($P3:$P202, Final!O3:'Final'!O202))/$Q3))</f>
        <v>0</v>
      </c>
      <c r="AH18" s="25">
        <f>(((SUMPRODUCT($P3:$P202, Final!P3:'Final'!P202))/$Q3))</f>
        <v>0</v>
      </c>
      <c r="AI18" s="25">
        <f>(((SUMPRODUCT($P3:$P202, Final!Q3:'Final'!Q202))/$Q3))</f>
        <v>0</v>
      </c>
      <c r="AJ18" s="25">
        <f>(((SUMPRODUCT($P3:$P202, Final!R3:'Final'!R202))/$Q3))</f>
        <v>0</v>
      </c>
      <c r="AK18" s="25">
        <f>(((SUMPRODUCT($P3:$P202, Final!S3:'Final'!S202))/$Q3))</f>
        <v>0</v>
      </c>
      <c r="AL18" s="25">
        <f>(((SUMPRODUCT($P3:$P202, Final!T3:'Final'!T202))/$Q3))</f>
        <v>0</v>
      </c>
      <c r="AM18" s="25">
        <f>(((SUMPRODUCT($P3:$P202, Final!U3:'Final'!U202))/$Q3))</f>
        <v>0</v>
      </c>
      <c r="AN18" s="25">
        <f>(((SUMPRODUCT($P3:$P202, Final!V3:'Final'!V202))/$Q3))</f>
        <v>0</v>
      </c>
      <c r="AO18" s="25">
        <f>(((SUMPRODUCT($P3:$P202, Final!W3:'Final'!W202))/$Q3))</f>
        <v>0</v>
      </c>
      <c r="AP18" s="25">
        <f>(((SUMPRODUCT($P3:$P202, Final!X3:'Final'!X202))/$Q3))</f>
        <v>0</v>
      </c>
      <c r="AQ18" s="25">
        <f>(((SUMPRODUCT($P3:$P202, Final!Y3:'Final'!Y202))/$Q3))</f>
        <v>0</v>
      </c>
      <c r="AR18" s="25">
        <f>(((SUMPRODUCT($P3:$P202, Final!Z3:'Final'!Z202))/$Q3))</f>
        <v>0</v>
      </c>
      <c r="AS18" s="25">
        <f>(((SUMPRODUCT($P3:$P202, Final!AA3:'Final'!AA202))/$Q3))</f>
        <v>0</v>
      </c>
      <c r="AT18" s="25">
        <f>(((SUMPRODUCT($P3:$P202, Final!AB3:'Final'!AB202))/$Q3))</f>
        <v>0</v>
      </c>
      <c r="AU18" s="25">
        <f>(((SUMPRODUCT($P3:$P202, Final!AC3:'Final'!AC202))/$Q3))</f>
        <v>0</v>
      </c>
      <c r="AV18" s="25">
        <f>(((SUMPRODUCT($P3:$P202, Final!AD3:'Final'!AD202))/$Q3))</f>
        <v>0</v>
      </c>
      <c r="AW18" s="26">
        <f>(((SUMPRODUCT($P3:$P202, Final!AE3:'Final'!AE202))/$Q3))</f>
        <v>0</v>
      </c>
    </row>
    <row r="19" spans="1:49" ht="17.25">
      <c r="A19" s="40" t="str">
        <f>Arasınav!A19</f>
        <v>T17</v>
      </c>
      <c r="B19" s="3">
        <f>$B$1*Arasınav!AF19</f>
        <v>0</v>
      </c>
      <c r="C19" s="3">
        <f>$C$1*Ödev!AF19</f>
        <v>0</v>
      </c>
      <c r="D19" s="3">
        <f>$D$1*Proje!AF19</f>
        <v>0</v>
      </c>
      <c r="E19" s="3">
        <f>$E$1*Final!AF19</f>
        <v>33</v>
      </c>
      <c r="F19" s="3">
        <f t="shared" si="0"/>
        <v>33</v>
      </c>
      <c r="H19" s="5" t="str">
        <f t="shared" si="1"/>
        <v>K</v>
      </c>
      <c r="I19" s="2">
        <f t="shared" si="2"/>
        <v>0</v>
      </c>
      <c r="K19" s="48">
        <f t="shared" si="3"/>
        <v>1</v>
      </c>
      <c r="L19" s="3">
        <f>K19*$L$1*But!AF19</f>
        <v>0</v>
      </c>
      <c r="M19" s="23">
        <f t="shared" si="4"/>
        <v>0</v>
      </c>
      <c r="N19" s="18" t="str">
        <f t="shared" si="5"/>
        <v>K</v>
      </c>
      <c r="O19" s="18">
        <f t="shared" si="6"/>
        <v>0</v>
      </c>
      <c r="P19" s="50">
        <f t="shared" si="7"/>
        <v>0</v>
      </c>
      <c r="Q19" s="51"/>
      <c r="T19" s="24">
        <f>(((SUMPRODUCT($P3:$P202, Final!B3:'Final'!B202))/$Q3)/Final!B1)*100</f>
        <v>66.538461538461533</v>
      </c>
      <c r="U19" s="25" t="e">
        <f>(((SUMPRODUCT($P3:$P202, Final!C3:'Final'!C202))/$Q3)/Final!C1)*100</f>
        <v>#DIV/0!</v>
      </c>
      <c r="V19" s="25" t="e">
        <f>(((SUMPRODUCT($P3:$P202, Final!D3:'Final'!D202))/$Q3)/Final!D1)*100</f>
        <v>#DIV/0!</v>
      </c>
      <c r="W19" s="25" t="e">
        <f>(((SUMPRODUCT($P3:$P202, Final!E3:'Final'!E202))/$J3)/Final!E1)*100</f>
        <v>#DIV/0!</v>
      </c>
      <c r="X19" s="25" t="e">
        <f>(((SUMPRODUCT($P3:$P202, Final!F3:'Final'!F202))/$Q3)/Final!F1)*100</f>
        <v>#DIV/0!</v>
      </c>
      <c r="Y19" s="25" t="e">
        <f>(((SUMPRODUCT($P3:$P202, Final!G3:'Final'!G202))/$Q3)/Final!G1)*100</f>
        <v>#DIV/0!</v>
      </c>
      <c r="Z19" s="25" t="e">
        <f>(((SUMPRODUCT($P3:$P202, Final!H3:'Final'!H202))/$Q3)/Final!H1)*100</f>
        <v>#DIV/0!</v>
      </c>
      <c r="AA19" s="25" t="e">
        <f>(((SUMPRODUCT($P3:$P202, Final!I3:'Final'!I202))/$Q3)/Final!I1)*100</f>
        <v>#DIV/0!</v>
      </c>
      <c r="AB19" s="25" t="e">
        <f>(((SUMPRODUCT($P3:$P202, Final!J3:'Final'!J202))/$Q3)/Final!J1)*100</f>
        <v>#DIV/0!</v>
      </c>
      <c r="AC19" s="25" t="e">
        <f>(((SUMPRODUCT($P3:$P202, Final!K3:'Final'!K202))/$Q3)/Final!K1)*100</f>
        <v>#DIV/0!</v>
      </c>
      <c r="AD19" s="25" t="e">
        <f>(((SUMPRODUCT($P3:$P202, Final!L3:'Final'!L202))/$Q3)/Final!L1)*100</f>
        <v>#DIV/0!</v>
      </c>
      <c r="AE19" s="25" t="e">
        <f>(((SUMPRODUCT($P3:$P202, Final!M3:'Final'!M202))/$Q3)/Final!M1)*100</f>
        <v>#DIV/0!</v>
      </c>
      <c r="AF19" s="25" t="e">
        <f>(((SUMPRODUCT($P3:$P202, Final!N3:'Final'!N202))/$Q3)/Final!N1)*100</f>
        <v>#DIV/0!</v>
      </c>
      <c r="AG19" s="25" t="e">
        <f>(((SUMPRODUCT($P3:$P202, Final!O3:'Final'!O202))/$Q3)/Final!O1)*100</f>
        <v>#DIV/0!</v>
      </c>
      <c r="AH19" s="25" t="e">
        <f>(((SUMPRODUCT($P3:$P202, Final!P3:'Final'!P202))/$Q3)/Final!P1)*100</f>
        <v>#DIV/0!</v>
      </c>
      <c r="AI19" s="25" t="e">
        <f>(((SUMPRODUCT($P3:$P202, Final!Q3:'Final'!Q202))/$Q3)/Final!Q1)*100</f>
        <v>#DIV/0!</v>
      </c>
      <c r="AJ19" s="25" t="e">
        <f>(((SUMPRODUCT($P3:$P202, Final!R3:'Final'!R202))/$Q3)/Final!R1)*100</f>
        <v>#DIV/0!</v>
      </c>
      <c r="AK19" s="25" t="e">
        <f>(((SUMPRODUCT($P3:$P202, Final!S3:'Final'!S202))/$Q3)/Final!S1)*100</f>
        <v>#DIV/0!</v>
      </c>
      <c r="AL19" s="25" t="e">
        <f>(((SUMPRODUCT($P3:$P202, Final!T3:'Final'!T202))/$Q3)/Final!T1)*100</f>
        <v>#DIV/0!</v>
      </c>
      <c r="AM19" s="25" t="e">
        <f>(((SUMPRODUCT($P3:$P202, Final!U3:'Final'!U202))/$Q3)/Final!U1)*100</f>
        <v>#DIV/0!</v>
      </c>
      <c r="AN19" s="25" t="e">
        <f>(((SUMPRODUCT($P3:$P202, Final!V3:'Final'!V202))/$Q3)/Final!V1)*100</f>
        <v>#DIV/0!</v>
      </c>
      <c r="AO19" s="25" t="e">
        <f>(((SUMPRODUCT($P3:$P202, Final!W3:'Final'!W202))/$Q3)/Final!W1)*100</f>
        <v>#DIV/0!</v>
      </c>
      <c r="AP19" s="25" t="e">
        <f>(((SUMPRODUCT($P3:$P202, Final!X3:'Final'!X202))/$Q3)/Final!X1)*100</f>
        <v>#DIV/0!</v>
      </c>
      <c r="AQ19" s="25" t="e">
        <f>(((SUMPRODUCT($P3:$P202, Final!Y3:'Final'!Y202))/$Q3)/Final!Y1)*100</f>
        <v>#DIV/0!</v>
      </c>
      <c r="AR19" s="25" t="e">
        <f>(((SUMPRODUCT($P3:$P202, Final!Z3:'Final'!Z202))/$Q3)/Final!Z1)*100</f>
        <v>#DIV/0!</v>
      </c>
      <c r="AS19" s="25" t="e">
        <f>(((SUMPRODUCT($P3:$P202, Final!AA3:'Final'!AA202))/$Q3)/Final!AA1)*100</f>
        <v>#DIV/0!</v>
      </c>
      <c r="AT19" s="25" t="e">
        <f>(((SUMPRODUCT($P3:$P202, Final!AB3:'Final'!AB202))/$Q3)/Final!AB1)*100</f>
        <v>#DIV/0!</v>
      </c>
      <c r="AU19" s="25" t="e">
        <f>(((SUMPRODUCT($P3:$P202, Final!AC3:'Final'!AC202))/$Q3)/Final!AC1)*100</f>
        <v>#DIV/0!</v>
      </c>
      <c r="AV19" s="25" t="e">
        <f>(((SUMPRODUCT($P3:$P202, Final!AD3:'Final'!AD202))/$Q3)/Final!AD1)*100</f>
        <v>#DIV/0!</v>
      </c>
      <c r="AW19" s="26" t="e">
        <f>(((SUMPRODUCT($P3:$P202, Final!AE3:'Final'!AE202))/$Q3)/Final!AE1)*100</f>
        <v>#DIV/0!</v>
      </c>
    </row>
    <row r="20" spans="1:49" ht="17.25">
      <c r="A20" s="40" t="str">
        <f>Arasınav!A20</f>
        <v>T18</v>
      </c>
      <c r="B20" s="3">
        <f>$B$1*Arasınav!AF20</f>
        <v>0</v>
      </c>
      <c r="C20" s="3">
        <f>$C$1*Ödev!AF20</f>
        <v>0</v>
      </c>
      <c r="D20" s="3">
        <f>$D$1*Proje!AF20</f>
        <v>0</v>
      </c>
      <c r="E20" s="3">
        <f>$E$1*Final!AF20</f>
        <v>54</v>
      </c>
      <c r="F20" s="3">
        <f t="shared" si="0"/>
        <v>54</v>
      </c>
      <c r="H20" s="5" t="str">
        <f t="shared" si="1"/>
        <v>G</v>
      </c>
      <c r="I20" s="2">
        <f t="shared" si="2"/>
        <v>1</v>
      </c>
      <c r="K20" s="48">
        <f t="shared" si="3"/>
        <v>0</v>
      </c>
      <c r="L20" s="3">
        <f>K20*$L$1*But!AF20</f>
        <v>0</v>
      </c>
      <c r="M20" s="23">
        <f t="shared" si="4"/>
        <v>0</v>
      </c>
      <c r="N20" s="18" t="str">
        <f t="shared" si="5"/>
        <v>K</v>
      </c>
      <c r="O20" s="18">
        <f t="shared" si="6"/>
        <v>0</v>
      </c>
      <c r="P20" s="50">
        <f t="shared" si="7"/>
        <v>1</v>
      </c>
      <c r="Q20" s="51"/>
      <c r="S20" s="2" t="s">
        <v>257</v>
      </c>
      <c r="T20" s="30">
        <f>IFERROR(T19,0)</f>
        <v>66.538461538461533</v>
      </c>
      <c r="U20" s="31">
        <f t="shared" ref="U20:AW20" si="11">IFERROR(U19,0)</f>
        <v>0</v>
      </c>
      <c r="V20" s="31">
        <f t="shared" si="11"/>
        <v>0</v>
      </c>
      <c r="W20" s="31">
        <f t="shared" si="11"/>
        <v>0</v>
      </c>
      <c r="X20" s="31">
        <f t="shared" si="11"/>
        <v>0</v>
      </c>
      <c r="Y20" s="31">
        <f t="shared" si="11"/>
        <v>0</v>
      </c>
      <c r="Z20" s="31">
        <f t="shared" si="11"/>
        <v>0</v>
      </c>
      <c r="AA20" s="31">
        <f t="shared" si="11"/>
        <v>0</v>
      </c>
      <c r="AB20" s="31">
        <f t="shared" si="11"/>
        <v>0</v>
      </c>
      <c r="AC20" s="31">
        <f t="shared" si="11"/>
        <v>0</v>
      </c>
      <c r="AD20" s="31">
        <f t="shared" si="11"/>
        <v>0</v>
      </c>
      <c r="AE20" s="31">
        <f t="shared" si="11"/>
        <v>0</v>
      </c>
      <c r="AF20" s="31">
        <f t="shared" si="11"/>
        <v>0</v>
      </c>
      <c r="AG20" s="31">
        <f t="shared" si="11"/>
        <v>0</v>
      </c>
      <c r="AH20" s="31">
        <f t="shared" si="11"/>
        <v>0</v>
      </c>
      <c r="AI20" s="31">
        <f t="shared" si="11"/>
        <v>0</v>
      </c>
      <c r="AJ20" s="31">
        <f t="shared" si="11"/>
        <v>0</v>
      </c>
      <c r="AK20" s="31">
        <f t="shared" si="11"/>
        <v>0</v>
      </c>
      <c r="AL20" s="31">
        <f t="shared" si="11"/>
        <v>0</v>
      </c>
      <c r="AM20" s="31">
        <f t="shared" si="11"/>
        <v>0</v>
      </c>
      <c r="AN20" s="31">
        <f t="shared" si="11"/>
        <v>0</v>
      </c>
      <c r="AO20" s="31">
        <f t="shared" si="11"/>
        <v>0</v>
      </c>
      <c r="AP20" s="31">
        <f t="shared" si="11"/>
        <v>0</v>
      </c>
      <c r="AQ20" s="31">
        <f t="shared" si="11"/>
        <v>0</v>
      </c>
      <c r="AR20" s="31">
        <f t="shared" si="11"/>
        <v>0</v>
      </c>
      <c r="AS20" s="31">
        <f t="shared" si="11"/>
        <v>0</v>
      </c>
      <c r="AT20" s="31">
        <f t="shared" si="11"/>
        <v>0</v>
      </c>
      <c r="AU20" s="31">
        <f t="shared" si="11"/>
        <v>0</v>
      </c>
      <c r="AV20" s="31">
        <f t="shared" si="11"/>
        <v>0</v>
      </c>
      <c r="AW20" s="32">
        <f t="shared" si="11"/>
        <v>0</v>
      </c>
    </row>
    <row r="21" spans="1:49" ht="17.25">
      <c r="A21" s="40" t="str">
        <f>Arasınav!A21</f>
        <v>T19</v>
      </c>
      <c r="B21" s="3">
        <f>$B$1*Arasınav!AF21</f>
        <v>0</v>
      </c>
      <c r="C21" s="3">
        <f>$C$1*Ödev!AF21</f>
        <v>0</v>
      </c>
      <c r="D21" s="3">
        <f>$D$1*Proje!AF21</f>
        <v>0</v>
      </c>
      <c r="E21" s="3">
        <f>$E$1*Final!AF21</f>
        <v>54</v>
      </c>
      <c r="F21" s="3">
        <f t="shared" si="0"/>
        <v>54</v>
      </c>
      <c r="H21" s="5" t="str">
        <f t="shared" si="1"/>
        <v>G</v>
      </c>
      <c r="I21" s="2">
        <f t="shared" si="2"/>
        <v>1</v>
      </c>
      <c r="K21" s="48">
        <f t="shared" si="3"/>
        <v>0</v>
      </c>
      <c r="L21" s="3">
        <f>K21*$L$1*But!AF21</f>
        <v>0</v>
      </c>
      <c r="M21" s="23">
        <f t="shared" si="4"/>
        <v>0</v>
      </c>
      <c r="N21" s="18" t="str">
        <f t="shared" si="5"/>
        <v>K</v>
      </c>
      <c r="O21" s="18">
        <f t="shared" si="6"/>
        <v>0</v>
      </c>
      <c r="P21" s="50">
        <f t="shared" si="7"/>
        <v>1</v>
      </c>
      <c r="Q21" s="51"/>
    </row>
    <row r="22" spans="1:49" ht="17.25">
      <c r="A22" s="40" t="str">
        <f>Arasınav!A22</f>
        <v>T20</v>
      </c>
      <c r="B22" s="3">
        <f>$B$1*Arasınav!AF22</f>
        <v>0</v>
      </c>
      <c r="C22" s="3">
        <f>$C$1*Ödev!AF22</f>
        <v>0</v>
      </c>
      <c r="D22" s="3">
        <f>$D$1*Proje!AF22</f>
        <v>0</v>
      </c>
      <c r="E22" s="3">
        <f>$E$1*Final!AF22</f>
        <v>18</v>
      </c>
      <c r="F22" s="3">
        <f t="shared" si="0"/>
        <v>18</v>
      </c>
      <c r="H22" s="5" t="str">
        <f t="shared" si="1"/>
        <v>K</v>
      </c>
      <c r="I22" s="2">
        <f t="shared" si="2"/>
        <v>0</v>
      </c>
      <c r="K22" s="48">
        <f t="shared" si="3"/>
        <v>1</v>
      </c>
      <c r="L22" s="3">
        <f>K22*$L$1*But!AF22</f>
        <v>36</v>
      </c>
      <c r="M22" s="23">
        <f t="shared" si="4"/>
        <v>36</v>
      </c>
      <c r="N22" s="18" t="str">
        <f t="shared" si="5"/>
        <v>K</v>
      </c>
      <c r="O22" s="18">
        <f t="shared" si="6"/>
        <v>0</v>
      </c>
      <c r="P22" s="50">
        <f t="shared" si="7"/>
        <v>0</v>
      </c>
      <c r="Q22" s="51"/>
      <c r="T22" s="9" t="s">
        <v>278</v>
      </c>
      <c r="U22" s="10" t="s">
        <v>279</v>
      </c>
      <c r="V22" s="10" t="s">
        <v>280</v>
      </c>
      <c r="W22" s="10" t="s">
        <v>281</v>
      </c>
      <c r="X22" s="10" t="s">
        <v>282</v>
      </c>
      <c r="Y22" s="10" t="s">
        <v>283</v>
      </c>
      <c r="Z22" s="10" t="s">
        <v>284</v>
      </c>
      <c r="AA22" s="10" t="s">
        <v>285</v>
      </c>
      <c r="AB22" s="10" t="s">
        <v>286</v>
      </c>
      <c r="AC22" s="10" t="s">
        <v>287</v>
      </c>
      <c r="AD22" s="10" t="s">
        <v>288</v>
      </c>
      <c r="AE22" s="10" t="s">
        <v>289</v>
      </c>
      <c r="AF22" s="10" t="s">
        <v>290</v>
      </c>
      <c r="AG22" s="10" t="s">
        <v>291</v>
      </c>
      <c r="AH22" s="10" t="s">
        <v>292</v>
      </c>
      <c r="AI22" s="10" t="s">
        <v>293</v>
      </c>
      <c r="AJ22" s="10" t="s">
        <v>294</v>
      </c>
      <c r="AK22" s="10" t="s">
        <v>295</v>
      </c>
      <c r="AL22" s="10" t="s">
        <v>296</v>
      </c>
      <c r="AM22" s="10" t="s">
        <v>297</v>
      </c>
      <c r="AN22" s="10" t="s">
        <v>298</v>
      </c>
      <c r="AO22" s="10" t="s">
        <v>299</v>
      </c>
      <c r="AP22" s="10" t="s">
        <v>300</v>
      </c>
      <c r="AQ22" s="10" t="s">
        <v>301</v>
      </c>
      <c r="AR22" s="10" t="s">
        <v>302</v>
      </c>
      <c r="AS22" s="10" t="s">
        <v>303</v>
      </c>
      <c r="AT22" s="10" t="s">
        <v>304</v>
      </c>
      <c r="AU22" s="10" t="s">
        <v>305</v>
      </c>
      <c r="AV22" s="10" t="s">
        <v>306</v>
      </c>
      <c r="AW22" s="11" t="s">
        <v>307</v>
      </c>
    </row>
    <row r="23" spans="1:49" ht="17.25">
      <c r="A23" s="40" t="str">
        <f>Arasınav!A23</f>
        <v>T21</v>
      </c>
      <c r="B23" s="3">
        <f>$B$1*Arasınav!AF23</f>
        <v>0</v>
      </c>
      <c r="C23" s="3">
        <f>$C$1*Ödev!AF23</f>
        <v>0</v>
      </c>
      <c r="D23" s="3">
        <f>$D$1*Proje!AF23</f>
        <v>0</v>
      </c>
      <c r="E23" s="3">
        <f>$E$1*Final!AF23</f>
        <v>42</v>
      </c>
      <c r="F23" s="3">
        <f t="shared" si="0"/>
        <v>42</v>
      </c>
      <c r="H23" s="5" t="str">
        <f t="shared" si="1"/>
        <v>G</v>
      </c>
      <c r="I23" s="2">
        <f t="shared" si="2"/>
        <v>1</v>
      </c>
      <c r="K23" s="48">
        <f t="shared" si="3"/>
        <v>0</v>
      </c>
      <c r="L23" s="3">
        <f>K23*$L$1*But!AF23</f>
        <v>0</v>
      </c>
      <c r="M23" s="23">
        <f t="shared" si="4"/>
        <v>0</v>
      </c>
      <c r="N23" s="18" t="str">
        <f t="shared" si="5"/>
        <v>K</v>
      </c>
      <c r="O23" s="18">
        <f t="shared" si="6"/>
        <v>0</v>
      </c>
      <c r="P23" s="50">
        <f t="shared" si="7"/>
        <v>1</v>
      </c>
      <c r="Q23" s="51"/>
      <c r="S23" s="2" t="s">
        <v>256</v>
      </c>
      <c r="T23" s="52">
        <f>(((SUMPRODUCT($P3:$P202, But!B3:'But'!B202))/$Q6))</f>
        <v>98</v>
      </c>
      <c r="U23" s="25">
        <f>(((SUMPRODUCT($P3:$P202, But!C3:'But'!C202))/$Q6))</f>
        <v>0</v>
      </c>
      <c r="V23" s="25">
        <f>(((SUMPRODUCT($P3:$P202, But!D3:'But'!D202))/$Q6))</f>
        <v>0</v>
      </c>
      <c r="W23" s="25">
        <f>(((SUMPRODUCT($P3:$P202, But!E3:'But'!E202))/$Q6))</f>
        <v>0</v>
      </c>
      <c r="X23" s="25">
        <f>(((SUMPRODUCT($P3:$P202, But!F3:'But'!F202))/$Q6))</f>
        <v>0</v>
      </c>
      <c r="Y23" s="25">
        <f>(((SUMPRODUCT($P3:$P202, But!G3:'But'!G202))/$Q6))</f>
        <v>0</v>
      </c>
      <c r="Z23" s="25">
        <f>(((SUMPRODUCT($P3:$P202, But!H3:'But'!H202))/$Q6))</f>
        <v>0</v>
      </c>
      <c r="AA23" s="25">
        <f>(((SUMPRODUCT($P3:$P202, But!I3:'But'!I202))/$Q6))</f>
        <v>0</v>
      </c>
      <c r="AB23" s="25">
        <f>(((SUMPRODUCT($P3:$P202, But!J3:'But'!J202))/$Q6))</f>
        <v>0</v>
      </c>
      <c r="AC23" s="25">
        <f>(((SUMPRODUCT($P3:$P202, But!K3:'But'!K202))/$Q6))</f>
        <v>0</v>
      </c>
      <c r="AD23" s="25">
        <f>(((SUMPRODUCT($P3:$P202, But!L3:'But'!L202))/$Q6))</f>
        <v>0</v>
      </c>
      <c r="AE23" s="25">
        <f>(((SUMPRODUCT($P3:$P202, But!M3:'But'!M202))/$Q6))</f>
        <v>0</v>
      </c>
      <c r="AF23" s="25">
        <f>(((SUMPRODUCT($P3:$P202, But!N3:'But'!N202))/$Q6))</f>
        <v>0</v>
      </c>
      <c r="AG23" s="25">
        <f>(((SUMPRODUCT($P3:$P202, But!O3:'But'!O202))/$Q6))</f>
        <v>0</v>
      </c>
      <c r="AH23" s="25">
        <f>(((SUMPRODUCT($P3:$P202, But!P3:'But'!P202))/$Q6))</f>
        <v>0</v>
      </c>
      <c r="AI23" s="25">
        <f>(((SUMPRODUCT($P3:$P202, But!Q3:'But'!Q202))/$Q6))</f>
        <v>0</v>
      </c>
      <c r="AJ23" s="25">
        <f>(((SUMPRODUCT($P3:$P202, But!R3:'But'!R202))/$Q6))</f>
        <v>0</v>
      </c>
      <c r="AK23" s="25">
        <f>(((SUMPRODUCT($P3:$P202, But!S3:'But'!S202))/$Q6))</f>
        <v>0</v>
      </c>
      <c r="AL23" s="25">
        <f>(((SUMPRODUCT($P3:$P202, But!T3:'But'!T202))/$Q6))</f>
        <v>0</v>
      </c>
      <c r="AM23" s="25">
        <f>(((SUMPRODUCT($P3:$P202, But!U3:'But'!U202))/$Q6))</f>
        <v>0</v>
      </c>
      <c r="AN23" s="25">
        <f>(((SUMPRODUCT($P3:$P202, But!V3:'But'!V202))/$Q6))</f>
        <v>0</v>
      </c>
      <c r="AO23" s="25">
        <f>(((SUMPRODUCT($P3:$P202, But!W3:'But'!W202))/$Q6))</f>
        <v>0</v>
      </c>
      <c r="AP23" s="25">
        <f>(((SUMPRODUCT($P3:$P202, But!X3:'But'!X202))/$Q6))</f>
        <v>0</v>
      </c>
      <c r="AQ23" s="25">
        <f>(((SUMPRODUCT($P3:$P202, But!Y3:'But'!Y202))/$Q6))</f>
        <v>0</v>
      </c>
      <c r="AR23" s="25">
        <f>(((SUMPRODUCT($P3:$P202, But!Z3:'But'!Z202))/$Q6))</f>
        <v>0</v>
      </c>
      <c r="AS23" s="25">
        <f>(((SUMPRODUCT($P3:$P202, But!AA3:'But'!AA202))/$Q6))</f>
        <v>0</v>
      </c>
      <c r="AT23" s="25">
        <f>(((SUMPRODUCT($P3:$P202, But!AB3:'But'!AB202))/$Q6))</f>
        <v>0</v>
      </c>
      <c r="AU23" s="25">
        <f>(((SUMPRODUCT($P3:$P202, But!AC3:'But'!AC202))/$Q6))</f>
        <v>0</v>
      </c>
      <c r="AV23" s="25">
        <f>(((SUMPRODUCT($P3:$P202, But!AD3:'But'!AD202))/$Q6))</f>
        <v>0</v>
      </c>
      <c r="AW23" s="26">
        <f>(((SUMPRODUCT($P3:$P202, But!AE3:'But'!AE202))/$Q6))</f>
        <v>0</v>
      </c>
    </row>
    <row r="24" spans="1:49" ht="17.25">
      <c r="A24" s="40" t="str">
        <f>Arasınav!A24</f>
        <v>T22</v>
      </c>
      <c r="B24" s="3">
        <f>$B$1*Arasınav!AF24</f>
        <v>0</v>
      </c>
      <c r="C24" s="3">
        <f>$C$1*Ödev!AF24</f>
        <v>0</v>
      </c>
      <c r="D24" s="3">
        <f>$D$1*Proje!AF24</f>
        <v>0</v>
      </c>
      <c r="E24" s="3">
        <f>$E$1*Final!AF24</f>
        <v>39</v>
      </c>
      <c r="F24" s="3">
        <f t="shared" si="0"/>
        <v>39</v>
      </c>
      <c r="H24" s="5" t="str">
        <f t="shared" si="1"/>
        <v>K</v>
      </c>
      <c r="I24" s="2">
        <f t="shared" si="2"/>
        <v>0</v>
      </c>
      <c r="K24" s="48">
        <f t="shared" si="3"/>
        <v>1</v>
      </c>
      <c r="L24" s="3">
        <f>K24*$L$1*But!AF24</f>
        <v>0</v>
      </c>
      <c r="M24" s="23">
        <f t="shared" si="4"/>
        <v>0</v>
      </c>
      <c r="N24" s="18" t="str">
        <f t="shared" si="5"/>
        <v>K</v>
      </c>
      <c r="O24" s="18">
        <f t="shared" si="6"/>
        <v>0</v>
      </c>
      <c r="P24" s="50">
        <f t="shared" si="7"/>
        <v>0</v>
      </c>
      <c r="Q24" s="51"/>
      <c r="T24" s="24">
        <f>(((SUMPRODUCT($P3:$P202, But!B3:'But'!B202))/$Q6)/But!B1)*100</f>
        <v>98</v>
      </c>
      <c r="U24" s="25" t="e">
        <f>(((SUMPRODUCT($P3:$P202, But!C3:'But'!C202))/$Q6)/But!C1)*100</f>
        <v>#DIV/0!</v>
      </c>
      <c r="V24" s="25" t="e">
        <f>(((SUMPRODUCT($P3:$P202, But!D3:'But'!D202))/$Q6)/But!D1)*100</f>
        <v>#DIV/0!</v>
      </c>
      <c r="W24" s="25" t="e">
        <f>(((SUMPRODUCT($P3:$P202, But!E3:'But'!E202))/$Q6)/But!E1)*100</f>
        <v>#DIV/0!</v>
      </c>
      <c r="X24" s="25" t="e">
        <f>(((SUMPRODUCT($P3:$P202, But!F3:'But'!F202))/$Q6)/But!F1)*100</f>
        <v>#DIV/0!</v>
      </c>
      <c r="Y24" s="25" t="e">
        <f>(((SUMPRODUCT($P3:$P202, But!G3:'But'!G202))/$Q6)/But!G1)*100</f>
        <v>#DIV/0!</v>
      </c>
      <c r="Z24" s="25" t="e">
        <f>(((SUMPRODUCT($P3:$P202, But!H3:'But'!H202))/$Q6)/But!H1)*100</f>
        <v>#DIV/0!</v>
      </c>
      <c r="AA24" s="25" t="e">
        <f>(((SUMPRODUCT($P3:$P202, But!I3:'But'!I202))/$Q6)/But!I1)*100</f>
        <v>#DIV/0!</v>
      </c>
      <c r="AB24" s="25" t="e">
        <f>(((SUMPRODUCT($P3:$P202, But!J3:'But'!J202))/$Q6)/But!J1)*100</f>
        <v>#DIV/0!</v>
      </c>
      <c r="AC24" s="25" t="e">
        <f>(((SUMPRODUCT($P3:$P202, But!K3:'But'!K202))/$Q6)/But!K1)*100</f>
        <v>#DIV/0!</v>
      </c>
      <c r="AD24" s="25" t="e">
        <f>(((SUMPRODUCT($P3:$P202, But!L3:'But'!L202))/$Q6)/But!L1)*100</f>
        <v>#DIV/0!</v>
      </c>
      <c r="AE24" s="25" t="e">
        <f>(((SUMPRODUCT($P3:$P202, But!M3:'But'!M202))/$Q6)/But!M1)*100</f>
        <v>#DIV/0!</v>
      </c>
      <c r="AF24" s="25" t="e">
        <f>(((SUMPRODUCT($P3:$P202, But!N3:'But'!N202))/$Q6)/But!N1)*100</f>
        <v>#DIV/0!</v>
      </c>
      <c r="AG24" s="25" t="e">
        <f>(((SUMPRODUCT($P3:$P202, But!O3:'But'!O202))/$Q6)/But!O1)*100</f>
        <v>#DIV/0!</v>
      </c>
      <c r="AH24" s="25" t="e">
        <f>(((SUMPRODUCT($P3:$P202, But!P3:'But'!P202))/$Q6)/But!P1)*100</f>
        <v>#DIV/0!</v>
      </c>
      <c r="AI24" s="25" t="e">
        <f>(((SUMPRODUCT($P3:$P202, But!Q3:'But'!Q202))/$Q6)/But!Q1)*100</f>
        <v>#DIV/0!</v>
      </c>
      <c r="AJ24" s="25" t="e">
        <f>(((SUMPRODUCT($P3:$P202, But!R3:'But'!R202))/$Q6)/But!R1)*100</f>
        <v>#DIV/0!</v>
      </c>
      <c r="AK24" s="25" t="e">
        <f>(((SUMPRODUCT($P3:$P202, But!S3:'But'!S202))/$Q6)/But!S1)*100</f>
        <v>#DIV/0!</v>
      </c>
      <c r="AL24" s="25" t="e">
        <f>(((SUMPRODUCT($P3:$P202, But!T3:'But'!T202))/$Q6)/But!T1)*100</f>
        <v>#DIV/0!</v>
      </c>
      <c r="AM24" s="25" t="e">
        <f>(((SUMPRODUCT($P3:$P202, But!U3:'But'!U202))/$Q6)/But!U1)*100</f>
        <v>#DIV/0!</v>
      </c>
      <c r="AN24" s="25" t="e">
        <f>(((SUMPRODUCT($P3:$P202, But!V3:'But'!V202))/$Q6)/But!V1)*100</f>
        <v>#DIV/0!</v>
      </c>
      <c r="AO24" s="25" t="e">
        <f>(((SUMPRODUCT($P3:$P202, But!W3:'But'!W202))/$Q6)/But!W1)*100</f>
        <v>#DIV/0!</v>
      </c>
      <c r="AP24" s="25" t="e">
        <f>(((SUMPRODUCT($P3:$P202, But!X3:'But'!X202))/$Q6)/But!X1)*100</f>
        <v>#DIV/0!</v>
      </c>
      <c r="AQ24" s="25" t="e">
        <f>(((SUMPRODUCT($P3:$P202, But!Y3:'But'!Y202))/$Q6)/But!Y1)*100</f>
        <v>#DIV/0!</v>
      </c>
      <c r="AR24" s="25" t="e">
        <f>(((SUMPRODUCT($P3:$P202, But!Z3:'But'!Z202))/$Q6)/But!Z1)*100</f>
        <v>#DIV/0!</v>
      </c>
      <c r="AS24" s="25" t="e">
        <f>(((SUMPRODUCT($P3:$P202, But!AA3:'But'!AA202))/$Q6)/But!AA1)*100</f>
        <v>#DIV/0!</v>
      </c>
      <c r="AT24" s="25" t="e">
        <f>(((SUMPRODUCT($P3:$P202, But!AB3:'But'!AB202))/$Q6)/But!AB1)*100</f>
        <v>#DIV/0!</v>
      </c>
      <c r="AU24" s="25" t="e">
        <f>(((SUMPRODUCT($P3:$P202, But!AC3:'But'!AC202))/$Q6)/But!AC1)*100</f>
        <v>#DIV/0!</v>
      </c>
      <c r="AV24" s="25" t="e">
        <f>(((SUMPRODUCT($P3:$P202, But!AD3:'But'!AD202))/$Q6)/But!AD1)*100</f>
        <v>#DIV/0!</v>
      </c>
      <c r="AW24" s="26" t="e">
        <f>(((SUMPRODUCT($P3:$P202, But!AE3:'But'!AE202))/$Q6)/But!AE1)*100</f>
        <v>#DIV/0!</v>
      </c>
    </row>
    <row r="25" spans="1:49" ht="17.25">
      <c r="A25" s="40" t="str">
        <f>Arasınav!A25</f>
        <v>T23</v>
      </c>
      <c r="B25" s="3">
        <f>$B$1*Arasınav!AF25</f>
        <v>0</v>
      </c>
      <c r="C25" s="3">
        <f>$C$1*Ödev!AF25</f>
        <v>0</v>
      </c>
      <c r="D25" s="3">
        <f>$D$1*Proje!AF25</f>
        <v>0</v>
      </c>
      <c r="E25" s="3">
        <f>$E$1*Final!AF25</f>
        <v>18</v>
      </c>
      <c r="F25" s="3">
        <f t="shared" si="0"/>
        <v>18</v>
      </c>
      <c r="H25" s="5" t="str">
        <f t="shared" si="1"/>
        <v>K</v>
      </c>
      <c r="I25" s="2">
        <f t="shared" si="2"/>
        <v>0</v>
      </c>
      <c r="K25" s="48">
        <f t="shared" si="3"/>
        <v>1</v>
      </c>
      <c r="L25" s="3">
        <f>K25*$L$1*But!AF25</f>
        <v>0</v>
      </c>
      <c r="M25" s="23">
        <f t="shared" si="4"/>
        <v>0</v>
      </c>
      <c r="N25" s="18" t="str">
        <f t="shared" si="5"/>
        <v>K</v>
      </c>
      <c r="O25" s="18">
        <f t="shared" si="6"/>
        <v>0</v>
      </c>
      <c r="P25" s="50">
        <f t="shared" si="7"/>
        <v>0</v>
      </c>
      <c r="Q25" s="51"/>
      <c r="S25" s="2" t="s">
        <v>257</v>
      </c>
      <c r="T25" s="30">
        <f>IFERROR(T24,0)</f>
        <v>98</v>
      </c>
      <c r="U25" s="31">
        <f t="shared" ref="U25:AW25" si="12">IFERROR(U24,0)</f>
        <v>0</v>
      </c>
      <c r="V25" s="31">
        <f t="shared" si="12"/>
        <v>0</v>
      </c>
      <c r="W25" s="31">
        <f t="shared" si="12"/>
        <v>0</v>
      </c>
      <c r="X25" s="31">
        <f t="shared" si="12"/>
        <v>0</v>
      </c>
      <c r="Y25" s="31">
        <f t="shared" si="12"/>
        <v>0</v>
      </c>
      <c r="Z25" s="31">
        <f t="shared" si="12"/>
        <v>0</v>
      </c>
      <c r="AA25" s="31">
        <f t="shared" si="12"/>
        <v>0</v>
      </c>
      <c r="AB25" s="31">
        <f t="shared" si="12"/>
        <v>0</v>
      </c>
      <c r="AC25" s="31">
        <f t="shared" si="12"/>
        <v>0</v>
      </c>
      <c r="AD25" s="31">
        <f t="shared" si="12"/>
        <v>0</v>
      </c>
      <c r="AE25" s="31">
        <f t="shared" si="12"/>
        <v>0</v>
      </c>
      <c r="AF25" s="31">
        <f t="shared" si="12"/>
        <v>0</v>
      </c>
      <c r="AG25" s="31">
        <f t="shared" si="12"/>
        <v>0</v>
      </c>
      <c r="AH25" s="31">
        <f t="shared" si="12"/>
        <v>0</v>
      </c>
      <c r="AI25" s="31">
        <f t="shared" si="12"/>
        <v>0</v>
      </c>
      <c r="AJ25" s="31">
        <f t="shared" si="12"/>
        <v>0</v>
      </c>
      <c r="AK25" s="31">
        <f t="shared" si="12"/>
        <v>0</v>
      </c>
      <c r="AL25" s="31">
        <f t="shared" si="12"/>
        <v>0</v>
      </c>
      <c r="AM25" s="31">
        <f t="shared" si="12"/>
        <v>0</v>
      </c>
      <c r="AN25" s="31">
        <f t="shared" si="12"/>
        <v>0</v>
      </c>
      <c r="AO25" s="31">
        <f t="shared" si="12"/>
        <v>0</v>
      </c>
      <c r="AP25" s="31">
        <f t="shared" si="12"/>
        <v>0</v>
      </c>
      <c r="AQ25" s="31">
        <f t="shared" si="12"/>
        <v>0</v>
      </c>
      <c r="AR25" s="31">
        <f t="shared" si="12"/>
        <v>0</v>
      </c>
      <c r="AS25" s="31">
        <f t="shared" si="12"/>
        <v>0</v>
      </c>
      <c r="AT25" s="31">
        <f t="shared" si="12"/>
        <v>0</v>
      </c>
      <c r="AU25" s="31">
        <f t="shared" si="12"/>
        <v>0</v>
      </c>
      <c r="AV25" s="31">
        <f t="shared" si="12"/>
        <v>0</v>
      </c>
      <c r="AW25" s="32">
        <f t="shared" si="12"/>
        <v>0</v>
      </c>
    </row>
    <row r="26" spans="1:49" ht="17.25">
      <c r="A26" s="40" t="str">
        <f>Arasınav!A26</f>
        <v>T24</v>
      </c>
      <c r="B26" s="3">
        <f>$B$1*Arasınav!AF26</f>
        <v>0</v>
      </c>
      <c r="C26" s="3">
        <f>$C$1*Ödev!AF26</f>
        <v>0</v>
      </c>
      <c r="D26" s="3">
        <f>$D$1*Proje!AF26</f>
        <v>0</v>
      </c>
      <c r="E26" s="3">
        <f>$E$1*Final!AF26</f>
        <v>39</v>
      </c>
      <c r="F26" s="3">
        <f t="shared" si="0"/>
        <v>39</v>
      </c>
      <c r="H26" s="5" t="str">
        <f t="shared" si="1"/>
        <v>K</v>
      </c>
      <c r="I26" s="2">
        <f t="shared" si="2"/>
        <v>0</v>
      </c>
      <c r="K26" s="48">
        <f t="shared" si="3"/>
        <v>1</v>
      </c>
      <c r="L26" s="3">
        <f>K26*$L$1*But!AF26</f>
        <v>0</v>
      </c>
      <c r="M26" s="23">
        <f t="shared" si="4"/>
        <v>0</v>
      </c>
      <c r="N26" s="18" t="str">
        <f t="shared" si="5"/>
        <v>K</v>
      </c>
      <c r="O26" s="18">
        <f t="shared" si="6"/>
        <v>0</v>
      </c>
      <c r="P26" s="50">
        <f t="shared" si="7"/>
        <v>0</v>
      </c>
      <c r="Q26" s="51"/>
    </row>
    <row r="27" spans="1:49" ht="17.25">
      <c r="A27" s="40" t="str">
        <f>Arasınav!A27</f>
        <v>T25</v>
      </c>
      <c r="B27" s="3">
        <f>$B$1*Arasınav!AF27</f>
        <v>0</v>
      </c>
      <c r="C27" s="3">
        <f>$C$1*Ödev!AF27</f>
        <v>0</v>
      </c>
      <c r="D27" s="3">
        <f>$D$1*Proje!AF27</f>
        <v>0</v>
      </c>
      <c r="E27" s="3">
        <f>$E$1*Final!AF27</f>
        <v>24</v>
      </c>
      <c r="F27" s="3">
        <f t="shared" si="0"/>
        <v>24</v>
      </c>
      <c r="H27" s="5" t="str">
        <f t="shared" si="1"/>
        <v>K</v>
      </c>
      <c r="I27" s="2">
        <f t="shared" si="2"/>
        <v>0</v>
      </c>
      <c r="K27" s="48">
        <f t="shared" si="3"/>
        <v>1</v>
      </c>
      <c r="L27" s="3">
        <f>K27*$L$1*But!AF27</f>
        <v>60</v>
      </c>
      <c r="M27" s="23">
        <f t="shared" si="4"/>
        <v>60</v>
      </c>
      <c r="N27" s="18" t="str">
        <f t="shared" si="5"/>
        <v>G</v>
      </c>
      <c r="O27" s="18">
        <f t="shared" si="6"/>
        <v>1</v>
      </c>
      <c r="P27" s="50">
        <f t="shared" si="7"/>
        <v>1</v>
      </c>
      <c r="Q27" s="51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</row>
    <row r="28" spans="1:49" ht="17.25">
      <c r="A28" s="40" t="str">
        <f>Arasınav!A28</f>
        <v>T26</v>
      </c>
      <c r="B28" s="3">
        <f>$B$1*Arasınav!AF28</f>
        <v>0</v>
      </c>
      <c r="C28" s="3">
        <f>$C$1*Ödev!AF28</f>
        <v>0</v>
      </c>
      <c r="D28" s="3">
        <f>$D$1*Proje!AF28</f>
        <v>0</v>
      </c>
      <c r="E28" s="3">
        <f>$E$1*Final!AF28</f>
        <v>18</v>
      </c>
      <c r="F28" s="3">
        <f t="shared" si="0"/>
        <v>18</v>
      </c>
      <c r="H28" s="5" t="str">
        <f t="shared" si="1"/>
        <v>K</v>
      </c>
      <c r="I28" s="2">
        <f t="shared" si="2"/>
        <v>0</v>
      </c>
      <c r="K28" s="48">
        <f t="shared" si="3"/>
        <v>1</v>
      </c>
      <c r="L28" s="3">
        <f>K28*$L$1*But!AF28</f>
        <v>0</v>
      </c>
      <c r="M28" s="23">
        <f t="shared" si="4"/>
        <v>0</v>
      </c>
      <c r="N28" s="18" t="str">
        <f t="shared" si="5"/>
        <v>K</v>
      </c>
      <c r="O28" s="18">
        <f t="shared" si="6"/>
        <v>0</v>
      </c>
      <c r="P28" s="50">
        <f t="shared" si="7"/>
        <v>0</v>
      </c>
      <c r="Q28" s="51"/>
    </row>
    <row r="29" spans="1:49" ht="17.25">
      <c r="A29" s="40" t="str">
        <f>Arasınav!A29</f>
        <v>T27</v>
      </c>
      <c r="B29" s="3">
        <f>$B$1*Arasınav!AF29</f>
        <v>0</v>
      </c>
      <c r="C29" s="3">
        <f>$C$1*Ödev!AF29</f>
        <v>0</v>
      </c>
      <c r="D29" s="3">
        <f>$D$1*Proje!AF29</f>
        <v>0</v>
      </c>
      <c r="E29" s="3">
        <f>$E$1*Final!AF29</f>
        <v>27</v>
      </c>
      <c r="F29" s="3">
        <f t="shared" si="0"/>
        <v>27</v>
      </c>
      <c r="H29" s="5" t="str">
        <f t="shared" si="1"/>
        <v>K</v>
      </c>
      <c r="I29" s="2">
        <f t="shared" si="2"/>
        <v>0</v>
      </c>
      <c r="K29" s="48">
        <f t="shared" si="3"/>
        <v>1</v>
      </c>
      <c r="L29" s="3">
        <f>K29*$L$1*But!AF29</f>
        <v>0</v>
      </c>
      <c r="M29" s="23">
        <f t="shared" si="4"/>
        <v>0</v>
      </c>
      <c r="N29" s="18" t="str">
        <f t="shared" si="5"/>
        <v>K</v>
      </c>
      <c r="O29" s="18">
        <f t="shared" si="6"/>
        <v>0</v>
      </c>
      <c r="P29" s="50">
        <f t="shared" si="7"/>
        <v>0</v>
      </c>
      <c r="Q29" s="51"/>
      <c r="T29" s="9" t="s">
        <v>209</v>
      </c>
      <c r="U29" s="10" t="s">
        <v>210</v>
      </c>
      <c r="V29" s="10" t="s">
        <v>211</v>
      </c>
      <c r="W29" s="10" t="s">
        <v>212</v>
      </c>
      <c r="X29" s="10" t="s">
        <v>213</v>
      </c>
      <c r="Y29" s="10" t="s">
        <v>214</v>
      </c>
      <c r="Z29" s="10" t="s">
        <v>215</v>
      </c>
      <c r="AA29" s="10" t="s">
        <v>216</v>
      </c>
      <c r="AB29" s="10" t="s">
        <v>217</v>
      </c>
      <c r="AC29" s="11" t="s">
        <v>218</v>
      </c>
    </row>
    <row r="30" spans="1:49" ht="17.25">
      <c r="A30" s="40" t="str">
        <f>Arasınav!A30</f>
        <v>T28</v>
      </c>
      <c r="B30" s="3">
        <f>$B$1*Arasınav!AF30</f>
        <v>0</v>
      </c>
      <c r="C30" s="3">
        <f>$C$1*Ödev!AF30</f>
        <v>0</v>
      </c>
      <c r="D30" s="3">
        <f>$D$1*Proje!AF30</f>
        <v>0</v>
      </c>
      <c r="E30" s="3">
        <f>$E$1*Final!AF30</f>
        <v>0</v>
      </c>
      <c r="F30" s="3">
        <f t="shared" si="0"/>
        <v>0</v>
      </c>
      <c r="H30" s="5" t="str">
        <f t="shared" si="1"/>
        <v>K</v>
      </c>
      <c r="I30" s="2">
        <f t="shared" si="2"/>
        <v>0</v>
      </c>
      <c r="K30" s="48">
        <f t="shared" si="3"/>
        <v>1</v>
      </c>
      <c r="L30" s="3">
        <f>K30*$L$1*But!AF30</f>
        <v>0</v>
      </c>
      <c r="M30" s="23">
        <f t="shared" si="4"/>
        <v>0</v>
      </c>
      <c r="N30" s="18" t="str">
        <f t="shared" si="5"/>
        <v>K</v>
      </c>
      <c r="O30" s="18">
        <f t="shared" si="6"/>
        <v>0</v>
      </c>
      <c r="P30" s="50">
        <f t="shared" si="7"/>
        <v>0</v>
      </c>
      <c r="Q30" s="51"/>
      <c r="T30" s="33">
        <f>COUNTIF(ArasınavOGR!B3:AE3,1)+COUNTIF(ÖdevOGR!B3:AE3,1)+COUNTIF(ProjeOGR!B3:AE3,1)+COUNTIF(FinalOGR!B3:AE3,1)</f>
        <v>2</v>
      </c>
      <c r="U30" s="34">
        <f>COUNTIF(ArasınavOGR!B4:AE4,1)+COUNTIF(ÖdevOGR!B4:AE4,1)+COUNTIF(ProjeOGR!B4:AE4,1)+COUNTIF(FinalOGR!B4:AE4,1)</f>
        <v>2</v>
      </c>
      <c r="V30" s="34">
        <f>COUNTIF(ArasınavOGR!B5:AE5,1)+COUNTIF(ÖdevOGR!B5:AE5,1)+COUNTIF(ProjeOGR!B5:AE5,1)+COUNTIF(FinalOGR!B5:AE5,1)</f>
        <v>2</v>
      </c>
      <c r="W30" s="34">
        <f>COUNTIF(ArasınavOGR!B6:AE6,1)+COUNTIF(ÖdevOGR!B6:AE6,1)+COUNTIF(ProjeOGR!B6:AE6,1)+COUNTIF(FinalOGR!B6:AE6,1)</f>
        <v>2</v>
      </c>
      <c r="X30" s="34">
        <f>COUNTIF(ArasınavOGR!B7:AE7,1)+COUNTIF(ÖdevOGR!B7:AE7,1)+COUNTIF(ProjeOGR!B7:AE7,1)+COUNTIF(FinalOGR!B7:AE7,1)</f>
        <v>2</v>
      </c>
      <c r="Y30" s="34">
        <f>COUNTIF(ArasınavOGR!B8:AE8,1)+COUNTIF(ÖdevOGR!B8:AE8,1)+COUNTIF(ProjeOGR!B8:AE8,1)+COUNTIF(FinalOGR!B8:AE8,1)</f>
        <v>0</v>
      </c>
      <c r="Z30" s="34">
        <f>COUNTIF(ArasınavOGR!B9:AE9,1)+COUNTIF(ÖdevOGR!B9:AE9,1)+COUNTIF(ProjeOGR!B9:AE9,1)+COUNTIF(FinalOGR!B9:AE9,1)</f>
        <v>0</v>
      </c>
      <c r="AA30" s="34">
        <f>COUNTIF(ArasınavOGR!B10:AE10,1)+COUNTIF(ÖdevOGR!B10:AE10,1)+COUNTIF(ProjeOGR!B10:AE10,1)+COUNTIF(FinalOGR!B10:AE10,1)</f>
        <v>0</v>
      </c>
      <c r="AB30" s="34">
        <f>COUNTIF(ArasınavOGR!B11:AE11,1)+COUNTIF(ÖdevOGR!B11:AE11,1)+COUNTIF(ProjeOGR!B11:AE11,1)+COUNTIF(FinalOGR!B11:AE11,1)</f>
        <v>0</v>
      </c>
      <c r="AC30" s="35">
        <f>COUNTIF(ArasınavOGR!B12:AE12,1)+COUNTIF(ÖdevOGR!B12:AE12,1)+COUNTIF(ProjeOGR!B12:AE12,1)+COUNTIF(FinalOGR!B12:AE12,1)</f>
        <v>0</v>
      </c>
    </row>
    <row r="31" spans="1:49" ht="17.25">
      <c r="A31" s="40" t="str">
        <f>Arasınav!A31</f>
        <v>T29</v>
      </c>
      <c r="B31" s="3">
        <f>$B$1*Arasınav!AF31</f>
        <v>0</v>
      </c>
      <c r="C31" s="3">
        <f>$C$1*Ödev!AF31</f>
        <v>0</v>
      </c>
      <c r="D31" s="3">
        <f>$D$1*Proje!AF31</f>
        <v>0</v>
      </c>
      <c r="E31" s="3">
        <f>$E$1*Final!AF31</f>
        <v>0</v>
      </c>
      <c r="F31" s="3">
        <f t="shared" si="0"/>
        <v>0</v>
      </c>
      <c r="H31" s="5" t="str">
        <f t="shared" si="1"/>
        <v>K</v>
      </c>
      <c r="I31" s="2">
        <f t="shared" si="2"/>
        <v>0</v>
      </c>
      <c r="K31" s="48">
        <f t="shared" si="3"/>
        <v>1</v>
      </c>
      <c r="L31" s="3">
        <f>K31*$L$1*But!AF31</f>
        <v>0</v>
      </c>
      <c r="M31" s="23">
        <f t="shared" si="4"/>
        <v>0</v>
      </c>
      <c r="N31" s="18" t="str">
        <f t="shared" si="5"/>
        <v>K</v>
      </c>
      <c r="O31" s="18">
        <f t="shared" si="6"/>
        <v>0</v>
      </c>
      <c r="P31" s="50">
        <f t="shared" si="7"/>
        <v>0</v>
      </c>
      <c r="Q31" s="51"/>
    </row>
    <row r="32" spans="1:49" ht="17.25">
      <c r="A32" s="40" t="str">
        <f>Arasınav!A32</f>
        <v>T30</v>
      </c>
      <c r="B32" s="3">
        <f>$B$1*Arasınav!AF32</f>
        <v>0</v>
      </c>
      <c r="C32" s="3">
        <f>$C$1*Ödev!AF32</f>
        <v>0</v>
      </c>
      <c r="D32" s="3">
        <f>$D$1*Proje!AF32</f>
        <v>0</v>
      </c>
      <c r="E32" s="3">
        <f>$E$1*Final!AF32</f>
        <v>0</v>
      </c>
      <c r="F32" s="3">
        <f t="shared" si="0"/>
        <v>0</v>
      </c>
      <c r="H32" s="5" t="str">
        <f t="shared" si="1"/>
        <v>K</v>
      </c>
      <c r="I32" s="2">
        <f t="shared" si="2"/>
        <v>0</v>
      </c>
      <c r="K32" s="48">
        <f t="shared" si="3"/>
        <v>1</v>
      </c>
      <c r="L32" s="3">
        <f>K32*$L$1*But!AF32</f>
        <v>0</v>
      </c>
      <c r="M32" s="23">
        <f t="shared" si="4"/>
        <v>0</v>
      </c>
      <c r="N32" s="18" t="str">
        <f t="shared" si="5"/>
        <v>K</v>
      </c>
      <c r="O32" s="18">
        <f t="shared" si="6"/>
        <v>0</v>
      </c>
      <c r="P32" s="50">
        <f t="shared" si="7"/>
        <v>0</v>
      </c>
      <c r="Q32" s="51"/>
      <c r="S32" s="2" t="s">
        <v>251</v>
      </c>
      <c r="T32" s="12">
        <f>SUMPRODUCT($T5:$AW5, ArasınavOGR!B3:'ArasınavOGR'!AE3)</f>
        <v>0</v>
      </c>
      <c r="U32" s="12">
        <f>SUMPRODUCT($T5:$AW5, ArasınavOGR!B4:'ArasınavOGR'!AE4)</f>
        <v>0</v>
      </c>
      <c r="V32" s="12">
        <f>SUMPRODUCT($T5:$AW5, ArasınavOGR!B5:'ArasınavOGR'!AE5)</f>
        <v>0</v>
      </c>
      <c r="W32" s="12">
        <f>SUMPRODUCT($T5:$AW5, ArasınavOGR!B6:'ArasınavOGR'!AE6)</f>
        <v>0</v>
      </c>
      <c r="X32" s="12">
        <f>SUMPRODUCT($T5:$AW5, ArasınavOGR!B7:'ArasınavOGR'!AE7)</f>
        <v>0</v>
      </c>
      <c r="Y32" s="12">
        <f>SUMPRODUCT($T5:$AW5, ArasınavOGR!B8:'ArasınavOGR'!AE8)</f>
        <v>0</v>
      </c>
      <c r="Z32" s="12">
        <f>SUMPRODUCT($T5:$AW5, ArasınavOGR!B9:'ArasınavOGR'!AE9)</f>
        <v>0</v>
      </c>
      <c r="AA32" s="12">
        <f>SUMPRODUCT($T5:$AW5, ArasınavOGR!B10:'ArasınavOGR'!AE10)</f>
        <v>0</v>
      </c>
      <c r="AB32" s="12">
        <f>SUMPRODUCT($T5:$AW5, ArasınavOGR!B11:'ArasınavOGR'!AE11)</f>
        <v>0</v>
      </c>
      <c r="AC32" s="12">
        <f>SUMPRODUCT($T5:$AW5, ArasınavOGR!B12:'ArasınavOGR'!AE12)</f>
        <v>0</v>
      </c>
      <c r="AD32" s="12"/>
    </row>
    <row r="33" spans="1:39" ht="17.25">
      <c r="A33" s="40" t="str">
        <f>Arasınav!A33</f>
        <v>T31</v>
      </c>
      <c r="B33" s="3">
        <f>$B$1*Arasınav!AF33</f>
        <v>0</v>
      </c>
      <c r="C33" s="3">
        <f>$C$1*Ödev!AF33</f>
        <v>0</v>
      </c>
      <c r="D33" s="3">
        <f>$D$1*Proje!AF33</f>
        <v>0</v>
      </c>
      <c r="E33" s="3">
        <f>$E$1*Final!AF33</f>
        <v>0</v>
      </c>
      <c r="F33" s="3">
        <f t="shared" si="0"/>
        <v>0</v>
      </c>
      <c r="H33" s="5" t="str">
        <f t="shared" si="1"/>
        <v>K</v>
      </c>
      <c r="I33" s="2">
        <f t="shared" si="2"/>
        <v>0</v>
      </c>
      <c r="K33" s="48">
        <f t="shared" si="3"/>
        <v>1</v>
      </c>
      <c r="L33" s="3">
        <f>K33*$L$1*But!AF33</f>
        <v>0</v>
      </c>
      <c r="M33" s="23">
        <f t="shared" si="4"/>
        <v>0</v>
      </c>
      <c r="N33" s="18" t="str">
        <f t="shared" si="5"/>
        <v>K</v>
      </c>
      <c r="O33" s="18">
        <f t="shared" si="6"/>
        <v>0</v>
      </c>
      <c r="P33" s="50">
        <f t="shared" si="7"/>
        <v>0</v>
      </c>
      <c r="Q33" s="51"/>
      <c r="S33" s="2" t="s">
        <v>252</v>
      </c>
      <c r="T33" s="12">
        <f>SUMPRODUCT($T10:$AW10, ÖdevOGR!B3:'ÖdevOGR'!AE3)</f>
        <v>0</v>
      </c>
      <c r="U33" s="12">
        <f>SUMPRODUCT($T10:$AW10, ÖdevOGR!B4:'ÖdevOGR'!AE4)</f>
        <v>0</v>
      </c>
      <c r="V33" s="12">
        <f>SUMPRODUCT($T10:$AW10, ÖdevOGR!B5:'ÖdevOGR'!AE5)</f>
        <v>0</v>
      </c>
      <c r="W33" s="12">
        <f>SUMPRODUCT($T10:$AW10, ÖdevOGR!B6:'ÖdevOGR'!AE6)</f>
        <v>0</v>
      </c>
      <c r="X33" s="12">
        <f>SUMPRODUCT($T10:$AW10, ÖdevOGR!B7:'ÖdevOGR'!AE7)</f>
        <v>0</v>
      </c>
      <c r="Y33" s="12">
        <f>SUMPRODUCT($T10:$AW10, ÖdevOGR!B8:'ÖdevOGR'!AE8)</f>
        <v>0</v>
      </c>
      <c r="Z33" s="12">
        <f>SUMPRODUCT($T10:$AW10, ÖdevOGR!B9:'ÖdevOGR'!AE9)</f>
        <v>0</v>
      </c>
      <c r="AA33" s="12">
        <f>SUMPRODUCT($T10:$AW10, ÖdevOGR!B10:'ÖdevOGR'!AE10)</f>
        <v>0</v>
      </c>
      <c r="AB33" s="12">
        <f>SUMPRODUCT($T10:$AW10, ÖdevOGR!B11:'ÖdevOGR'!AE11)</f>
        <v>0</v>
      </c>
      <c r="AC33" s="12">
        <f>SUMPRODUCT($T10:$AW10, ÖdevOGR!B12:'ÖdevOGR'!AE12)</f>
        <v>0</v>
      </c>
      <c r="AD33" s="12"/>
    </row>
    <row r="34" spans="1:39" ht="17.25">
      <c r="A34" s="40" t="str">
        <f>Arasınav!A34</f>
        <v>T32</v>
      </c>
      <c r="B34" s="3">
        <f>$B$1*Arasınav!AF34</f>
        <v>0</v>
      </c>
      <c r="C34" s="3">
        <f>$C$1*Ödev!AF34</f>
        <v>0</v>
      </c>
      <c r="D34" s="3">
        <f>$D$1*Proje!AF34</f>
        <v>0</v>
      </c>
      <c r="E34" s="3">
        <f>$E$1*Final!AF34</f>
        <v>0</v>
      </c>
      <c r="F34" s="3">
        <f t="shared" si="0"/>
        <v>0</v>
      </c>
      <c r="H34" s="5" t="str">
        <f t="shared" si="1"/>
        <v>K</v>
      </c>
      <c r="I34" s="2">
        <f t="shared" si="2"/>
        <v>0</v>
      </c>
      <c r="K34" s="48">
        <f t="shared" si="3"/>
        <v>1</v>
      </c>
      <c r="L34" s="3">
        <f>K34*$L$1*But!AF34</f>
        <v>0</v>
      </c>
      <c r="M34" s="23">
        <f t="shared" si="4"/>
        <v>0</v>
      </c>
      <c r="N34" s="18" t="str">
        <f t="shared" si="5"/>
        <v>K</v>
      </c>
      <c r="O34" s="18">
        <f t="shared" si="6"/>
        <v>0</v>
      </c>
      <c r="P34" s="50">
        <f t="shared" si="7"/>
        <v>0</v>
      </c>
      <c r="Q34" s="51"/>
      <c r="S34" s="2" t="s">
        <v>253</v>
      </c>
      <c r="T34" s="12">
        <f>SUMPRODUCT($T15:$AW15, ProjeOGR!B3:'ProjeOGR'!AE3)</f>
        <v>0</v>
      </c>
      <c r="U34" s="12">
        <f>SUMPRODUCT($T15:$AW15, ProjeOGR!B4:'ProjeOGR'!AE4)</f>
        <v>0</v>
      </c>
      <c r="V34" s="12">
        <f>SUMPRODUCT($T15:$AW15, ProjeOGR!B5:'ProjeOGR'!AE5)</f>
        <v>0</v>
      </c>
      <c r="W34" s="12">
        <f>SUMPRODUCT($T15:$AW15, ProjeOGR!B6:'ProjeOGR'!AE6)</f>
        <v>0</v>
      </c>
      <c r="X34" s="12">
        <f>SUMPRODUCT($T15:$AW15, ProjeOGR!B7:'ProjeOGR'!AE7)</f>
        <v>0</v>
      </c>
      <c r="Y34" s="12">
        <f>SUMPRODUCT($T15:$AW15, ProjeOGR!B8:'ProjeOGR'!AE8)</f>
        <v>0</v>
      </c>
      <c r="Z34" s="12">
        <f>SUMPRODUCT($T15:$AW15, ProjeOGR!B9:'ProjeOGR'!AE9)</f>
        <v>0</v>
      </c>
      <c r="AA34" s="12">
        <f>SUMPRODUCT($T15:$AW15, ProjeOGR!B10:'ProjeOGR'!AE10)</f>
        <v>0</v>
      </c>
      <c r="AB34" s="12">
        <f>SUMPRODUCT($T15:$AW15, ProjeOGR!B11:'ProjeOGR'!AE11)</f>
        <v>0</v>
      </c>
      <c r="AC34" s="12">
        <f>SUMPRODUCT($T15:$AW15, ProjeOGR!B12:'ProjeOGR'!AE12)</f>
        <v>0</v>
      </c>
      <c r="AD34" s="12"/>
    </row>
    <row r="35" spans="1:39" ht="17.25">
      <c r="A35" s="40" t="str">
        <f>Arasınav!A35</f>
        <v>T33</v>
      </c>
      <c r="B35" s="3">
        <f>$B$1*Arasınav!AF35</f>
        <v>0</v>
      </c>
      <c r="C35" s="3">
        <f>$C$1*Ödev!AF35</f>
        <v>0</v>
      </c>
      <c r="D35" s="3">
        <f>$D$1*Proje!AF35</f>
        <v>0</v>
      </c>
      <c r="E35" s="3">
        <f>$E$1*Final!AF35</f>
        <v>0</v>
      </c>
      <c r="F35" s="3">
        <f t="shared" si="0"/>
        <v>0</v>
      </c>
      <c r="H35" s="5" t="str">
        <f t="shared" si="1"/>
        <v>K</v>
      </c>
      <c r="I35" s="2">
        <f t="shared" si="2"/>
        <v>0</v>
      </c>
      <c r="K35" s="48">
        <f t="shared" si="3"/>
        <v>1</v>
      </c>
      <c r="L35" s="3">
        <f>K35*$L$1*But!AF35</f>
        <v>0</v>
      </c>
      <c r="M35" s="23">
        <f t="shared" si="4"/>
        <v>0</v>
      </c>
      <c r="N35" s="18" t="str">
        <f t="shared" si="5"/>
        <v>K</v>
      </c>
      <c r="O35" s="18">
        <f t="shared" si="6"/>
        <v>0</v>
      </c>
      <c r="P35" s="50">
        <f t="shared" si="7"/>
        <v>0</v>
      </c>
      <c r="Q35" s="51"/>
      <c r="S35" s="2" t="s">
        <v>254</v>
      </c>
      <c r="T35" s="12">
        <f>SUMPRODUCT($T20:$AW20, FinalOGR!B3:'FinalOGR'!AE3)</f>
        <v>66.538461538461533</v>
      </c>
      <c r="U35" s="12">
        <f>SUMPRODUCT($T20:$AW20, FinalOGR!B4:'FinalOGR'!AE4)</f>
        <v>66.538461538461533</v>
      </c>
      <c r="V35" s="12">
        <f>SUMPRODUCT($T20:$AW20, FinalOGR!B5:'FinalOGR'!AE5)</f>
        <v>66.538461538461533</v>
      </c>
      <c r="W35" s="12">
        <f>SUMPRODUCT($T20:$AW20, FinalOGR!B6:'FinalOGR'!AE6)</f>
        <v>66.538461538461533</v>
      </c>
      <c r="X35" s="12">
        <f>SUMPRODUCT($T20:$AW20, FinalOGR!B7:'FinalOGR'!AE7)</f>
        <v>66.538461538461533</v>
      </c>
      <c r="Y35" s="12">
        <f>SUMPRODUCT($T20:$AW20, FinalOGR!B8:'FinalOGR'!AE8)</f>
        <v>0</v>
      </c>
      <c r="Z35" s="12">
        <f>SUMPRODUCT($T20:$AW20, FinalOGR!B9:'FinalOGR'!AE9)</f>
        <v>0</v>
      </c>
      <c r="AA35" s="12">
        <f>SUMPRODUCT($T20:$AW20, FinalOGR!B10:'FinalOGR'!AE10)</f>
        <v>0</v>
      </c>
      <c r="AB35" s="12">
        <f>SUMPRODUCT($T20:$AW20, FinalOGR!B11:'FinalOGR'!AE11)</f>
        <v>0</v>
      </c>
      <c r="AC35" s="12">
        <f>SUMPRODUCT($T20:$AW20, FinalOGR!B12:'FinalOGR'!AE12)</f>
        <v>0</v>
      </c>
      <c r="AD35" s="12"/>
    </row>
    <row r="36" spans="1:39" ht="17.25">
      <c r="A36" s="40" t="str">
        <f>Arasınav!A36</f>
        <v>T34</v>
      </c>
      <c r="B36" s="3">
        <f>$B$1*Arasınav!AF36</f>
        <v>0</v>
      </c>
      <c r="C36" s="3">
        <f>$C$1*Ödev!AF36</f>
        <v>0</v>
      </c>
      <c r="D36" s="3">
        <f>$D$1*Proje!AF36</f>
        <v>0</v>
      </c>
      <c r="E36" s="3">
        <f>$E$1*Final!AF36</f>
        <v>0</v>
      </c>
      <c r="F36" s="3">
        <f t="shared" si="0"/>
        <v>0</v>
      </c>
      <c r="H36" s="5" t="str">
        <f t="shared" si="1"/>
        <v>K</v>
      </c>
      <c r="I36" s="2">
        <f t="shared" si="2"/>
        <v>0</v>
      </c>
      <c r="K36" s="48">
        <f t="shared" si="3"/>
        <v>1</v>
      </c>
      <c r="L36" s="3">
        <f>K36*$L$1*But!AF36</f>
        <v>0</v>
      </c>
      <c r="M36" s="23">
        <f t="shared" si="4"/>
        <v>0</v>
      </c>
      <c r="N36" s="18" t="str">
        <f t="shared" si="5"/>
        <v>K</v>
      </c>
      <c r="O36" s="18">
        <f t="shared" si="6"/>
        <v>0</v>
      </c>
      <c r="P36" s="50">
        <f t="shared" si="7"/>
        <v>0</v>
      </c>
      <c r="Q36" s="51"/>
      <c r="S36" s="2" t="s">
        <v>319</v>
      </c>
      <c r="T36" s="12">
        <f>SUMPRODUCT($T25:$AW25, ButOGR!B3:'ButOGR'!AE3)</f>
        <v>98</v>
      </c>
      <c r="U36" s="12">
        <f>SUMPRODUCT($T25:$AW25, ButOGR!B4:'ButOGR'!AE4)</f>
        <v>98</v>
      </c>
      <c r="V36" s="25">
        <f>SUMPRODUCT($T25:$AW25, ButOGR!B5:'ButOGR'!AE5)</f>
        <v>98</v>
      </c>
      <c r="W36" s="25">
        <f>SUMPRODUCT($T25:$AW25, ButOGR!B6:'ButOGR'!AE6)</f>
        <v>98</v>
      </c>
      <c r="X36" s="25">
        <f>SUMPRODUCT($T25:$AW25, ButOGR!B7:'ButOGR'!AE7)</f>
        <v>98</v>
      </c>
      <c r="Y36" s="25">
        <f>SUMPRODUCT($T25:$AW25, ButOGR!B8:'ButOGR'!AE8)</f>
        <v>0</v>
      </c>
      <c r="Z36" s="25">
        <f>SUMPRODUCT($T25:$AW25, ButOGR!B9:'ButOGR'!AE9)</f>
        <v>0</v>
      </c>
      <c r="AA36" s="25">
        <f>SUMPRODUCT($T25:$AW25, ButOGR!B10:'ButOGR'!AE10)</f>
        <v>0</v>
      </c>
      <c r="AB36" s="25">
        <f>SUMPRODUCT($T25:$AW25, ButOGR!B11:'ButOGR'!AE11)</f>
        <v>0</v>
      </c>
      <c r="AC36" s="25">
        <f>SUMPRODUCT($T25:$AW25, ButOGR!B12:'ButOGR'!AE12)</f>
        <v>0</v>
      </c>
    </row>
    <row r="37" spans="1:39" ht="17.25">
      <c r="A37" s="40" t="str">
        <f>Arasınav!A37</f>
        <v>T35</v>
      </c>
      <c r="B37" s="3">
        <f>$B$1*Arasınav!AF37</f>
        <v>0</v>
      </c>
      <c r="C37" s="3">
        <f>$C$1*Ödev!AF37</f>
        <v>0</v>
      </c>
      <c r="D37" s="3">
        <f>$D$1*Proje!AF37</f>
        <v>0</v>
      </c>
      <c r="E37" s="3">
        <f>$E$1*Final!AF37</f>
        <v>0</v>
      </c>
      <c r="F37" s="3">
        <f t="shared" si="0"/>
        <v>0</v>
      </c>
      <c r="H37" s="5" t="str">
        <f t="shared" si="1"/>
        <v>K</v>
      </c>
      <c r="I37" s="2">
        <f t="shared" si="2"/>
        <v>0</v>
      </c>
      <c r="K37" s="48">
        <f t="shared" si="3"/>
        <v>1</v>
      </c>
      <c r="L37" s="3">
        <f>K37*$L$1*But!AF37</f>
        <v>0</v>
      </c>
      <c r="M37" s="23">
        <f t="shared" si="4"/>
        <v>0</v>
      </c>
      <c r="N37" s="18" t="str">
        <f t="shared" si="5"/>
        <v>K</v>
      </c>
      <c r="O37" s="18">
        <f t="shared" si="6"/>
        <v>0</v>
      </c>
      <c r="P37" s="50">
        <f t="shared" si="7"/>
        <v>0</v>
      </c>
      <c r="Q37" s="51"/>
      <c r="S37" s="2" t="s">
        <v>321</v>
      </c>
      <c r="T37" s="12">
        <f>($J3*T35+$Q6*T36)/$Q3</f>
        <v>76.218934911242599</v>
      </c>
      <c r="U37" s="12">
        <f t="shared" ref="U37:AC37" si="13">($J3*U35+$Q6*U36)/$Q3</f>
        <v>76.218934911242599</v>
      </c>
      <c r="V37" s="12">
        <f t="shared" si="13"/>
        <v>76.218934911242599</v>
      </c>
      <c r="W37" s="12">
        <f t="shared" si="13"/>
        <v>76.218934911242599</v>
      </c>
      <c r="X37" s="12">
        <f t="shared" si="13"/>
        <v>76.218934911242599</v>
      </c>
      <c r="Y37" s="12">
        <f t="shared" si="13"/>
        <v>0</v>
      </c>
      <c r="Z37" s="12">
        <f t="shared" si="13"/>
        <v>0</v>
      </c>
      <c r="AA37" s="12">
        <f t="shared" si="13"/>
        <v>0</v>
      </c>
      <c r="AB37" s="12">
        <f t="shared" si="13"/>
        <v>0</v>
      </c>
      <c r="AC37" s="12">
        <f t="shared" si="13"/>
        <v>0</v>
      </c>
    </row>
    <row r="38" spans="1:39" ht="17.25">
      <c r="A38" s="40" t="str">
        <f>Arasınav!A38</f>
        <v>T36</v>
      </c>
      <c r="B38" s="3">
        <f>$B$1*Arasınav!AF38</f>
        <v>0</v>
      </c>
      <c r="C38" s="3">
        <f>$C$1*Ödev!AF38</f>
        <v>0</v>
      </c>
      <c r="D38" s="3">
        <f>$D$1*Proje!AF38</f>
        <v>0</v>
      </c>
      <c r="E38" s="3">
        <f>$E$1*Final!AF38</f>
        <v>0</v>
      </c>
      <c r="F38" s="3">
        <f t="shared" si="0"/>
        <v>0</v>
      </c>
      <c r="H38" s="5" t="str">
        <f t="shared" si="1"/>
        <v>K</v>
      </c>
      <c r="I38" s="2">
        <f t="shared" si="2"/>
        <v>0</v>
      </c>
      <c r="K38" s="48">
        <f t="shared" si="3"/>
        <v>1</v>
      </c>
      <c r="L38" s="3">
        <f>K38*$L$1*But!AF38</f>
        <v>0</v>
      </c>
      <c r="M38" s="23">
        <f t="shared" si="4"/>
        <v>0</v>
      </c>
      <c r="N38" s="18" t="str">
        <f t="shared" si="5"/>
        <v>K</v>
      </c>
      <c r="O38" s="18">
        <f t="shared" si="6"/>
        <v>0</v>
      </c>
      <c r="P38" s="50">
        <f t="shared" si="7"/>
        <v>0</v>
      </c>
      <c r="Q38" s="51"/>
    </row>
    <row r="39" spans="1:39" ht="17.25">
      <c r="A39" s="40" t="str">
        <f>Arasınav!A39</f>
        <v>T37</v>
      </c>
      <c r="B39" s="3">
        <f>$B$1*Arasınav!AF39</f>
        <v>0</v>
      </c>
      <c r="C39" s="3">
        <f>$C$1*Ödev!AF39</f>
        <v>0</v>
      </c>
      <c r="D39" s="3">
        <f>$D$1*Proje!AF39</f>
        <v>0</v>
      </c>
      <c r="E39" s="3">
        <f>$E$1*Final!AF39</f>
        <v>0</v>
      </c>
      <c r="F39" s="3">
        <f t="shared" si="0"/>
        <v>0</v>
      </c>
      <c r="H39" s="5" t="str">
        <f t="shared" si="1"/>
        <v>K</v>
      </c>
      <c r="I39" s="2">
        <f t="shared" si="2"/>
        <v>0</v>
      </c>
      <c r="K39" s="48">
        <f t="shared" si="3"/>
        <v>1</v>
      </c>
      <c r="L39" s="3">
        <f>K39*$L$1*But!AF39</f>
        <v>0</v>
      </c>
      <c r="M39" s="23">
        <f t="shared" si="4"/>
        <v>0</v>
      </c>
      <c r="N39" s="18" t="str">
        <f t="shared" si="5"/>
        <v>K</v>
      </c>
      <c r="O39" s="18">
        <f t="shared" si="6"/>
        <v>0</v>
      </c>
      <c r="P39" s="50">
        <f t="shared" si="7"/>
        <v>0</v>
      </c>
      <c r="Q39" s="51"/>
      <c r="T39" s="19">
        <f t="shared" ref="T39:AC39" si="14">(T32+T33+T34+T37)/T30</f>
        <v>38.109467455621299</v>
      </c>
      <c r="U39" s="19">
        <f t="shared" si="14"/>
        <v>38.109467455621299</v>
      </c>
      <c r="V39" s="19">
        <f t="shared" si="14"/>
        <v>38.109467455621299</v>
      </c>
      <c r="W39" s="19">
        <f t="shared" si="14"/>
        <v>38.109467455621299</v>
      </c>
      <c r="X39" s="19">
        <f t="shared" si="14"/>
        <v>38.109467455621299</v>
      </c>
      <c r="Y39" s="19" t="e">
        <f t="shared" si="14"/>
        <v>#DIV/0!</v>
      </c>
      <c r="Z39" s="19" t="e">
        <f t="shared" si="14"/>
        <v>#DIV/0!</v>
      </c>
      <c r="AA39" s="19" t="e">
        <f t="shared" si="14"/>
        <v>#DIV/0!</v>
      </c>
      <c r="AB39" s="19" t="e">
        <f t="shared" si="14"/>
        <v>#DIV/0!</v>
      </c>
      <c r="AC39" s="19" t="e">
        <f t="shared" si="14"/>
        <v>#DIV/0!</v>
      </c>
      <c r="AG39" s="2" t="s">
        <v>225</v>
      </c>
      <c r="AI39" s="2" t="s">
        <v>225</v>
      </c>
    </row>
    <row r="40" spans="1:39" ht="17.25">
      <c r="A40" s="40" t="str">
        <f>Arasınav!A40</f>
        <v>T38</v>
      </c>
      <c r="B40" s="3">
        <f>$B$1*Arasınav!AF40</f>
        <v>0</v>
      </c>
      <c r="C40" s="3">
        <f>$C$1*Ödev!AF40</f>
        <v>0</v>
      </c>
      <c r="D40" s="3">
        <f>$D$1*Proje!AF40</f>
        <v>0</v>
      </c>
      <c r="E40" s="3">
        <f>$E$1*Final!AF40</f>
        <v>0</v>
      </c>
      <c r="F40" s="3">
        <f t="shared" si="0"/>
        <v>0</v>
      </c>
      <c r="H40" s="5" t="str">
        <f t="shared" si="1"/>
        <v>K</v>
      </c>
      <c r="I40" s="2">
        <f t="shared" si="2"/>
        <v>0</v>
      </c>
      <c r="K40" s="48">
        <f t="shared" si="3"/>
        <v>1</v>
      </c>
      <c r="L40" s="3">
        <f>K40*$L$1*But!AF40</f>
        <v>0</v>
      </c>
      <c r="M40" s="23">
        <f t="shared" si="4"/>
        <v>0</v>
      </c>
      <c r="N40" s="18" t="str">
        <f t="shared" si="5"/>
        <v>K</v>
      </c>
      <c r="O40" s="18">
        <f t="shared" si="6"/>
        <v>0</v>
      </c>
      <c r="P40" s="50">
        <f t="shared" si="7"/>
        <v>0</v>
      </c>
      <c r="Q40" s="51"/>
      <c r="S40" s="22" t="s">
        <v>255</v>
      </c>
      <c r="T40" s="13">
        <f>IFERROR(T39,0)</f>
        <v>38.109467455621299</v>
      </c>
      <c r="U40" s="13">
        <f t="shared" ref="U40:AC40" si="15">IFERROR(U39,0)</f>
        <v>38.109467455621299</v>
      </c>
      <c r="V40" s="13">
        <f t="shared" si="15"/>
        <v>38.109467455621299</v>
      </c>
      <c r="W40" s="13">
        <f t="shared" si="15"/>
        <v>38.109467455621299</v>
      </c>
      <c r="X40" s="13">
        <f t="shared" si="15"/>
        <v>38.109467455621299</v>
      </c>
      <c r="Y40" s="13">
        <f t="shared" si="15"/>
        <v>0</v>
      </c>
      <c r="Z40" s="13">
        <f t="shared" si="15"/>
        <v>0</v>
      </c>
      <c r="AA40" s="13">
        <f t="shared" si="15"/>
        <v>0</v>
      </c>
      <c r="AB40" s="13">
        <f t="shared" si="15"/>
        <v>0</v>
      </c>
      <c r="AC40" s="13">
        <f t="shared" si="15"/>
        <v>0</v>
      </c>
    </row>
    <row r="41" spans="1:39" ht="17.25">
      <c r="A41" s="40" t="str">
        <f>Arasınav!A41</f>
        <v>T39</v>
      </c>
      <c r="B41" s="3">
        <f>$B$1*Arasınav!AF41</f>
        <v>0</v>
      </c>
      <c r="C41" s="3">
        <f>$C$1*Ödev!AF41</f>
        <v>0</v>
      </c>
      <c r="D41" s="3">
        <f>$D$1*Proje!AF41</f>
        <v>0</v>
      </c>
      <c r="E41" s="3">
        <f>$E$1*Final!AF41</f>
        <v>0</v>
      </c>
      <c r="F41" s="3">
        <f t="shared" si="0"/>
        <v>0</v>
      </c>
      <c r="H41" s="5" t="str">
        <f t="shared" si="1"/>
        <v>K</v>
      </c>
      <c r="I41" s="2">
        <f t="shared" si="2"/>
        <v>0</v>
      </c>
      <c r="K41" s="48">
        <f t="shared" si="3"/>
        <v>1</v>
      </c>
      <c r="L41" s="3">
        <f>K41*$L$1*But!AF41</f>
        <v>0</v>
      </c>
      <c r="M41" s="23">
        <f t="shared" si="4"/>
        <v>0</v>
      </c>
      <c r="N41" s="18" t="str">
        <f t="shared" si="5"/>
        <v>K</v>
      </c>
      <c r="O41" s="18">
        <f t="shared" si="6"/>
        <v>0</v>
      </c>
      <c r="P41" s="50">
        <f t="shared" si="7"/>
        <v>0</v>
      </c>
      <c r="Q41" s="51"/>
    </row>
    <row r="42" spans="1:39" ht="17.25">
      <c r="A42" s="40" t="str">
        <f>Arasınav!A42</f>
        <v>T40</v>
      </c>
      <c r="B42" s="3">
        <f>$B$1*Arasınav!AF42</f>
        <v>0</v>
      </c>
      <c r="C42" s="3">
        <f>$C$1*Ödev!AF42</f>
        <v>0</v>
      </c>
      <c r="D42" s="3">
        <f>$D$1*Proje!AF42</f>
        <v>0</v>
      </c>
      <c r="E42" s="3">
        <f>$E$1*Final!AF42</f>
        <v>0</v>
      </c>
      <c r="F42" s="3">
        <f t="shared" si="0"/>
        <v>0</v>
      </c>
      <c r="H42" s="5" t="str">
        <f t="shared" si="1"/>
        <v>K</v>
      </c>
      <c r="I42" s="2">
        <f t="shared" si="2"/>
        <v>0</v>
      </c>
      <c r="K42" s="48">
        <f t="shared" si="3"/>
        <v>1</v>
      </c>
      <c r="L42" s="3">
        <f>K42*$L$1*But!AF42</f>
        <v>0</v>
      </c>
      <c r="M42" s="23">
        <f t="shared" si="4"/>
        <v>0</v>
      </c>
      <c r="N42" s="18" t="str">
        <f t="shared" si="5"/>
        <v>K</v>
      </c>
      <c r="O42" s="18">
        <f t="shared" si="6"/>
        <v>0</v>
      </c>
      <c r="P42" s="50">
        <f t="shared" si="7"/>
        <v>0</v>
      </c>
      <c r="Q42" s="51"/>
      <c r="T42" s="9" t="s">
        <v>227</v>
      </c>
      <c r="U42" s="10" t="s">
        <v>228</v>
      </c>
      <c r="V42" s="10" t="s">
        <v>229</v>
      </c>
      <c r="W42" s="10" t="s">
        <v>230</v>
      </c>
      <c r="X42" s="10" t="s">
        <v>231</v>
      </c>
      <c r="Y42" s="10" t="s">
        <v>232</v>
      </c>
      <c r="Z42" s="10" t="s">
        <v>233</v>
      </c>
      <c r="AA42" s="10" t="s">
        <v>234</v>
      </c>
      <c r="AB42" s="10" t="s">
        <v>235</v>
      </c>
      <c r="AC42" s="10" t="s">
        <v>236</v>
      </c>
      <c r="AD42" s="10" t="s">
        <v>237</v>
      </c>
      <c r="AE42" s="10" t="s">
        <v>238</v>
      </c>
      <c r="AF42" s="10" t="s">
        <v>239</v>
      </c>
      <c r="AG42" s="10" t="s">
        <v>240</v>
      </c>
      <c r="AH42" s="10" t="s">
        <v>241</v>
      </c>
      <c r="AI42" s="10" t="s">
        <v>242</v>
      </c>
      <c r="AJ42" s="10" t="s">
        <v>243</v>
      </c>
      <c r="AK42" s="10" t="s">
        <v>244</v>
      </c>
      <c r="AL42" s="10" t="s">
        <v>245</v>
      </c>
      <c r="AM42" s="11" t="s">
        <v>246</v>
      </c>
    </row>
    <row r="43" spans="1:39" ht="17.25">
      <c r="A43" s="40" t="str">
        <f>Arasınav!A43</f>
        <v>T41</v>
      </c>
      <c r="B43" s="3">
        <f>$B$1*Arasınav!AF43</f>
        <v>0</v>
      </c>
      <c r="C43" s="3">
        <f>$C$1*Ödev!AF43</f>
        <v>0</v>
      </c>
      <c r="D43" s="3">
        <f>$D$1*Proje!AF43</f>
        <v>0</v>
      </c>
      <c r="E43" s="3">
        <f>$E$1*Final!AF43</f>
        <v>0</v>
      </c>
      <c r="F43" s="3">
        <f t="shared" si="0"/>
        <v>0</v>
      </c>
      <c r="H43" s="5" t="str">
        <f t="shared" si="1"/>
        <v>K</v>
      </c>
      <c r="I43" s="2">
        <f t="shared" si="2"/>
        <v>0</v>
      </c>
      <c r="K43" s="48">
        <f t="shared" si="3"/>
        <v>1</v>
      </c>
      <c r="L43" s="3">
        <f>K43*$L$1*But!AF43</f>
        <v>0</v>
      </c>
      <c r="M43" s="23">
        <f t="shared" si="4"/>
        <v>0</v>
      </c>
      <c r="N43" s="18" t="str">
        <f t="shared" si="5"/>
        <v>K</v>
      </c>
      <c r="O43" s="18">
        <f t="shared" si="6"/>
        <v>0</v>
      </c>
      <c r="P43" s="50">
        <f t="shared" si="7"/>
        <v>0</v>
      </c>
      <c r="Q43" s="51"/>
      <c r="T43" s="15">
        <f>COUNTIF(PRGCIKTI!B3:K3,1)</f>
        <v>5</v>
      </c>
      <c r="U43" s="16">
        <f>COUNTIF(PRGCIKTI!B4:K4,1)</f>
        <v>1</v>
      </c>
      <c r="V43" s="16">
        <f>COUNTIF(PRGCIKTI!B5:K5,1)</f>
        <v>1</v>
      </c>
      <c r="W43" s="16">
        <f>COUNTIF(PRGCIKTI!B6:K6,1)</f>
        <v>4</v>
      </c>
      <c r="X43" s="16">
        <f>COUNTIF(PRGCIKTI!B7:K7,1)</f>
        <v>0</v>
      </c>
      <c r="Y43" s="16">
        <f>COUNTIF(PRGCIKTI!B8:K8,1)</f>
        <v>0</v>
      </c>
      <c r="Z43" s="16">
        <f>COUNTIF(PRGCIKTI!B9:K9,1)</f>
        <v>0</v>
      </c>
      <c r="AA43" s="16">
        <f>COUNTIF(PRGCIKTI!B10:K10,1)</f>
        <v>3</v>
      </c>
      <c r="AB43" s="16">
        <f>COUNTIF(PRGCIKTI!B11:K11,1)</f>
        <v>2</v>
      </c>
      <c r="AC43" s="16">
        <f>COUNTIF(PRGCIKTI!B12:K12,1)</f>
        <v>0</v>
      </c>
      <c r="AD43" s="16">
        <f>COUNTIF(PRGCIKTI!B13:K13,1)</f>
        <v>5</v>
      </c>
      <c r="AE43" s="16">
        <f>COUNTIF(PRGCIKTI!B14:K14,1)</f>
        <v>0</v>
      </c>
      <c r="AF43" s="16">
        <f>COUNTIF(PRGCIKTI!B15:K15,1)</f>
        <v>3</v>
      </c>
      <c r="AG43" s="16">
        <f>COUNTIF(PRGCIKTI!B16:K16,1)</f>
        <v>0</v>
      </c>
      <c r="AH43" s="16">
        <f>COUNTIF(PRGCIKTI!B17:K17,1)</f>
        <v>0</v>
      </c>
      <c r="AI43" s="16">
        <f>COUNTIF(PRGCIKTI!B18:K18,1)</f>
        <v>0</v>
      </c>
      <c r="AJ43" s="16">
        <f>COUNTIF(PRGCIKTI!B19:K19,1)</f>
        <v>0</v>
      </c>
      <c r="AK43" s="16">
        <f>COUNTIF(PRGCIKTI!B20:K20,1)</f>
        <v>0</v>
      </c>
      <c r="AL43" s="16">
        <f>COUNTIF(PRGCIKTI!B21:K21,1)</f>
        <v>0</v>
      </c>
      <c r="AM43" s="17">
        <f>COUNTIF(PRGCIKTI!B22:K22,1)</f>
        <v>0</v>
      </c>
    </row>
    <row r="44" spans="1:39" ht="17.25">
      <c r="A44" s="40" t="str">
        <f>Arasınav!A44</f>
        <v>T42</v>
      </c>
      <c r="B44" s="3">
        <f>$B$1*Arasınav!AF44</f>
        <v>0</v>
      </c>
      <c r="C44" s="3">
        <f>$C$1*Ödev!AF44</f>
        <v>0</v>
      </c>
      <c r="D44" s="3">
        <f>$D$1*Proje!AF44</f>
        <v>0</v>
      </c>
      <c r="E44" s="3">
        <f>$E$1*Final!AF44</f>
        <v>0</v>
      </c>
      <c r="F44" s="3">
        <f t="shared" si="0"/>
        <v>0</v>
      </c>
      <c r="H44" s="5" t="str">
        <f t="shared" si="1"/>
        <v>K</v>
      </c>
      <c r="I44" s="2">
        <f t="shared" si="2"/>
        <v>0</v>
      </c>
      <c r="K44" s="48">
        <f t="shared" si="3"/>
        <v>1</v>
      </c>
      <c r="L44" s="3">
        <f>K44*$L$1*But!AF44</f>
        <v>0</v>
      </c>
      <c r="M44" s="23">
        <f t="shared" si="4"/>
        <v>0</v>
      </c>
      <c r="N44" s="18" t="str">
        <f t="shared" si="5"/>
        <v>K</v>
      </c>
      <c r="O44" s="18">
        <f t="shared" si="6"/>
        <v>0</v>
      </c>
      <c r="P44" s="50">
        <f t="shared" si="7"/>
        <v>0</v>
      </c>
      <c r="Q44" s="51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</row>
    <row r="45" spans="1:39" ht="17.25">
      <c r="A45" s="40" t="str">
        <f>Arasınav!A45</f>
        <v>T43</v>
      </c>
      <c r="B45" s="3">
        <f>$B$1*Arasınav!AF45</f>
        <v>0</v>
      </c>
      <c r="C45" s="3">
        <f>$C$1*Ödev!AF45</f>
        <v>0</v>
      </c>
      <c r="D45" s="3">
        <f>$D$1*Proje!AF45</f>
        <v>0</v>
      </c>
      <c r="E45" s="3">
        <f>$E$1*Final!AF45</f>
        <v>0</v>
      </c>
      <c r="F45" s="3">
        <f t="shared" si="0"/>
        <v>0</v>
      </c>
      <c r="H45" s="5" t="str">
        <f t="shared" si="1"/>
        <v>K</v>
      </c>
      <c r="I45" s="2">
        <f t="shared" si="2"/>
        <v>0</v>
      </c>
      <c r="K45" s="48">
        <f t="shared" si="3"/>
        <v>1</v>
      </c>
      <c r="L45" s="3">
        <f>K45*$L$1*But!AF45</f>
        <v>0</v>
      </c>
      <c r="M45" s="23">
        <f t="shared" si="4"/>
        <v>0</v>
      </c>
      <c r="N45" s="18" t="str">
        <f t="shared" si="5"/>
        <v>K</v>
      </c>
      <c r="O45" s="18">
        <f t="shared" si="6"/>
        <v>0</v>
      </c>
      <c r="P45" s="50">
        <f t="shared" si="7"/>
        <v>0</v>
      </c>
      <c r="Q45" s="51"/>
      <c r="T45" s="12">
        <f>(SUMPRODUCT($T40:$AC40, PRGCIKTI!B3:'PRGCIKTI'!K3))/T43</f>
        <v>38.109467455621299</v>
      </c>
      <c r="U45" s="12">
        <f>(SUMPRODUCT($T40:$AC40, PRGCIKTI!B4:'PRGCIKTI'!K4))/U43</f>
        <v>38.109467455621299</v>
      </c>
      <c r="V45" s="12">
        <f>(SUMPRODUCT($T40:$AC40, PRGCIKTI!B5:'PRGCIKTI'!K5))/V43</f>
        <v>38.109467455621299</v>
      </c>
      <c r="W45" s="12">
        <f>(SUMPRODUCT($T40:$AC40, PRGCIKTI!B6:'PRGCIKTI'!K6))/W43</f>
        <v>38.109467455621299</v>
      </c>
      <c r="X45" s="12" t="e">
        <f>(SUMPRODUCT($T40:$AC40, PRGCIKTI!B7:'PRGCIKTI'!K7))/X43</f>
        <v>#DIV/0!</v>
      </c>
      <c r="Y45" s="12" t="e">
        <f>(SUMPRODUCT($T40:$AC40, PRGCIKTI!B8:'PRGCIKTI'!K8))/Y43</f>
        <v>#DIV/0!</v>
      </c>
      <c r="Z45" s="12" t="e">
        <f>(SUMPRODUCT($T40:$AC40, PRGCIKTI!B9:'PRGCIKTI'!K9))/Z43</f>
        <v>#DIV/0!</v>
      </c>
      <c r="AA45" s="12">
        <f>(SUMPRODUCT($T40:$AC40, PRGCIKTI!B10:'PRGCIKTI'!K10))/AA43</f>
        <v>38.109467455621299</v>
      </c>
      <c r="AB45" s="12">
        <f>(SUMPRODUCT($T40:$AC40, PRGCIKTI!B11:'PRGCIKTI'!K11))/AB43</f>
        <v>38.109467455621299</v>
      </c>
      <c r="AC45" s="12" t="e">
        <f>(SUMPRODUCT($T40:$AC40, PRGCIKTI!B12:'PRGCIKTI'!K12))/AC43</f>
        <v>#DIV/0!</v>
      </c>
      <c r="AD45" s="12">
        <f>(SUMPRODUCT($T40:$AC40, PRGCIKTI!B13:'PRGCIKTI'!K13))/AD43</f>
        <v>38.109467455621299</v>
      </c>
      <c r="AE45" s="12" t="e">
        <f>(SUMPRODUCT($T40:$AC40, PRGCIKTI!B14:'PRGCIKTI'!K14))/AE43</f>
        <v>#DIV/0!</v>
      </c>
      <c r="AF45" s="12">
        <f>(SUMPRODUCT($T40:$AC40, PRGCIKTI!B15:'PRGCIKTI'!K15))/AF43</f>
        <v>38.109467455621299</v>
      </c>
      <c r="AG45" s="12" t="e">
        <f>(SUMPRODUCT($T40:$AC40, PRGCIKTI!B16:'PRGCIKTI'!K16))/AG43</f>
        <v>#DIV/0!</v>
      </c>
      <c r="AH45" s="12" t="e">
        <f>(SUMPRODUCT($T40:$AC40, PRGCIKTI!B17:'PRGCIKTI'!K17))/AH43</f>
        <v>#DIV/0!</v>
      </c>
      <c r="AI45" s="12" t="e">
        <f>(SUMPRODUCT($T40:$AC40, PRGCIKTI!B18:'PRGCIKTI'!K18))/AI43</f>
        <v>#DIV/0!</v>
      </c>
      <c r="AJ45" s="12" t="e">
        <f>(SUMPRODUCT($T40:$AC40, PRGCIKTI!B19:'PRGCIKTI'!K19))/AJ43</f>
        <v>#DIV/0!</v>
      </c>
      <c r="AK45" s="12" t="e">
        <f>(SUMPRODUCT($T40:$AC40, PRGCIKTI!B20:'PRGCIKTI'!K20))/AK43</f>
        <v>#DIV/0!</v>
      </c>
      <c r="AL45" s="12" t="e">
        <f>(SUMPRODUCT($T40:$AC40, PRGCIKTI!B21:'PRGCIKTI'!K21))/AL43</f>
        <v>#DIV/0!</v>
      </c>
      <c r="AM45" s="12" t="e">
        <f>(SUMPRODUCT($T40:$AC40, PRGCIKTI!B22:'PRGCIKTI'!K22))/AM43</f>
        <v>#DIV/0!</v>
      </c>
    </row>
    <row r="46" spans="1:39" ht="17.25">
      <c r="A46" s="40" t="str">
        <f>Arasınav!A46</f>
        <v>T44</v>
      </c>
      <c r="B46" s="3">
        <f>$B$1*Arasınav!AF46</f>
        <v>0</v>
      </c>
      <c r="C46" s="3">
        <f>$C$1*Ödev!AF46</f>
        <v>0</v>
      </c>
      <c r="D46" s="3">
        <f>$D$1*Proje!AF46</f>
        <v>0</v>
      </c>
      <c r="E46" s="3">
        <f>$E$1*Final!AF46</f>
        <v>0</v>
      </c>
      <c r="F46" s="3">
        <f t="shared" si="0"/>
        <v>0</v>
      </c>
      <c r="H46" s="5" t="str">
        <f t="shared" si="1"/>
        <v>K</v>
      </c>
      <c r="I46" s="2">
        <f t="shared" si="2"/>
        <v>0</v>
      </c>
      <c r="K46" s="48">
        <f t="shared" si="3"/>
        <v>1</v>
      </c>
      <c r="L46" s="3">
        <f>K46*$L$1*But!AF46</f>
        <v>0</v>
      </c>
      <c r="M46" s="23">
        <f t="shared" si="4"/>
        <v>0</v>
      </c>
      <c r="N46" s="18" t="str">
        <f t="shared" si="5"/>
        <v>K</v>
      </c>
      <c r="O46" s="18">
        <f t="shared" si="6"/>
        <v>0</v>
      </c>
      <c r="P46" s="50">
        <f t="shared" si="7"/>
        <v>0</v>
      </c>
      <c r="Q46" s="51"/>
      <c r="T46" s="13">
        <f>IFERROR(T45,0)</f>
        <v>38.109467455621299</v>
      </c>
      <c r="U46" s="13">
        <f t="shared" ref="U46:AM46" si="16">IFERROR(U45,0)</f>
        <v>38.109467455621299</v>
      </c>
      <c r="V46" s="13">
        <f t="shared" si="16"/>
        <v>38.109467455621299</v>
      </c>
      <c r="W46" s="13">
        <f t="shared" si="16"/>
        <v>38.109467455621299</v>
      </c>
      <c r="X46" s="13">
        <f t="shared" si="16"/>
        <v>0</v>
      </c>
      <c r="Y46" s="13">
        <f t="shared" si="16"/>
        <v>0</v>
      </c>
      <c r="Z46" s="13">
        <f t="shared" si="16"/>
        <v>0</v>
      </c>
      <c r="AA46" s="13">
        <f t="shared" si="16"/>
        <v>38.109467455621299</v>
      </c>
      <c r="AB46" s="13">
        <f t="shared" si="16"/>
        <v>38.109467455621299</v>
      </c>
      <c r="AC46" s="13">
        <f t="shared" si="16"/>
        <v>0</v>
      </c>
      <c r="AD46" s="13">
        <f t="shared" si="16"/>
        <v>38.109467455621299</v>
      </c>
      <c r="AE46" s="13">
        <f t="shared" si="16"/>
        <v>0</v>
      </c>
      <c r="AF46" s="13">
        <f t="shared" si="16"/>
        <v>38.109467455621299</v>
      </c>
      <c r="AG46" s="13">
        <f t="shared" si="16"/>
        <v>0</v>
      </c>
      <c r="AH46" s="13">
        <f t="shared" si="16"/>
        <v>0</v>
      </c>
      <c r="AI46" s="13">
        <f t="shared" si="16"/>
        <v>0</v>
      </c>
      <c r="AJ46" s="13">
        <f t="shared" si="16"/>
        <v>0</v>
      </c>
      <c r="AK46" s="13">
        <f t="shared" si="16"/>
        <v>0</v>
      </c>
      <c r="AL46" s="13">
        <f t="shared" si="16"/>
        <v>0</v>
      </c>
      <c r="AM46" s="13">
        <f t="shared" si="16"/>
        <v>0</v>
      </c>
    </row>
    <row r="47" spans="1:39" ht="17.25">
      <c r="A47" s="40" t="str">
        <f>Arasınav!A47</f>
        <v>T45</v>
      </c>
      <c r="B47" s="3">
        <f>$B$1*Arasınav!AF47</f>
        <v>0</v>
      </c>
      <c r="C47" s="3">
        <f>$C$1*Ödev!AF47</f>
        <v>0</v>
      </c>
      <c r="D47" s="3">
        <f>$D$1*Proje!AF47</f>
        <v>0</v>
      </c>
      <c r="E47" s="3">
        <f>$E$1*Final!AF47</f>
        <v>0</v>
      </c>
      <c r="F47" s="3">
        <f t="shared" si="0"/>
        <v>0</v>
      </c>
      <c r="H47" s="5" t="str">
        <f t="shared" si="1"/>
        <v>K</v>
      </c>
      <c r="I47" s="2">
        <f t="shared" si="2"/>
        <v>0</v>
      </c>
      <c r="K47" s="48">
        <f t="shared" si="3"/>
        <v>1</v>
      </c>
      <c r="L47" s="3">
        <f>K47*$L$1*But!AF47</f>
        <v>0</v>
      </c>
      <c r="M47" s="23">
        <f t="shared" si="4"/>
        <v>0</v>
      </c>
      <c r="N47" s="18" t="str">
        <f t="shared" si="5"/>
        <v>K</v>
      </c>
      <c r="O47" s="18">
        <f t="shared" si="6"/>
        <v>0</v>
      </c>
      <c r="P47" s="50">
        <f t="shared" si="7"/>
        <v>0</v>
      </c>
      <c r="Q47" s="51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</row>
    <row r="48" spans="1:39" ht="17.25">
      <c r="A48" s="40" t="str">
        <f>Arasınav!A48</f>
        <v>T46</v>
      </c>
      <c r="B48" s="3">
        <f>$B$1*Arasınav!AF48</f>
        <v>0</v>
      </c>
      <c r="C48" s="3">
        <f>$C$1*Ödev!AF48</f>
        <v>0</v>
      </c>
      <c r="D48" s="3">
        <f>$D$1*Proje!AF48</f>
        <v>0</v>
      </c>
      <c r="E48" s="3">
        <f>$E$1*Final!AF48</f>
        <v>0</v>
      </c>
      <c r="F48" s="3">
        <f t="shared" si="0"/>
        <v>0</v>
      </c>
      <c r="H48" s="5" t="str">
        <f t="shared" si="1"/>
        <v>K</v>
      </c>
      <c r="I48" s="2">
        <f t="shared" si="2"/>
        <v>0</v>
      </c>
      <c r="K48" s="48">
        <f t="shared" si="3"/>
        <v>1</v>
      </c>
      <c r="L48" s="3">
        <f>K48*$L$1*But!AF48</f>
        <v>0</v>
      </c>
      <c r="M48" s="23">
        <f t="shared" si="4"/>
        <v>0</v>
      </c>
      <c r="N48" s="18" t="str">
        <f t="shared" si="5"/>
        <v>K</v>
      </c>
      <c r="O48" s="18">
        <f t="shared" si="6"/>
        <v>0</v>
      </c>
      <c r="P48" s="50">
        <f t="shared" si="7"/>
        <v>0</v>
      </c>
      <c r="Q48" s="51"/>
    </row>
    <row r="49" spans="1:20" ht="17.25">
      <c r="A49" s="40" t="str">
        <f>Arasınav!A49</f>
        <v>T47</v>
      </c>
      <c r="B49" s="3">
        <f>$B$1*Arasınav!AF49</f>
        <v>0</v>
      </c>
      <c r="C49" s="3">
        <f>$C$1*Ödev!AF49</f>
        <v>0</v>
      </c>
      <c r="D49" s="3">
        <f>$D$1*Proje!AF49</f>
        <v>0</v>
      </c>
      <c r="E49" s="3">
        <f>$E$1*Final!AF49</f>
        <v>0</v>
      </c>
      <c r="F49" s="3">
        <f t="shared" si="0"/>
        <v>0</v>
      </c>
      <c r="H49" s="5" t="str">
        <f t="shared" si="1"/>
        <v>K</v>
      </c>
      <c r="I49" s="2">
        <f t="shared" si="2"/>
        <v>0</v>
      </c>
      <c r="K49" s="48">
        <f t="shared" si="3"/>
        <v>1</v>
      </c>
      <c r="L49" s="3">
        <f>K49*$L$1*But!AF49</f>
        <v>0</v>
      </c>
      <c r="M49" s="23">
        <f t="shared" si="4"/>
        <v>0</v>
      </c>
      <c r="N49" s="18" t="str">
        <f t="shared" si="5"/>
        <v>K</v>
      </c>
      <c r="O49" s="18">
        <f t="shared" si="6"/>
        <v>0</v>
      </c>
      <c r="P49" s="50">
        <f t="shared" si="7"/>
        <v>0</v>
      </c>
      <c r="Q49" s="51"/>
    </row>
    <row r="50" spans="1:20" ht="17.25">
      <c r="A50" s="40" t="str">
        <f>Arasınav!A50</f>
        <v>T48</v>
      </c>
      <c r="B50" s="3">
        <f>$B$1*Arasınav!AF50</f>
        <v>0</v>
      </c>
      <c r="C50" s="3">
        <f>$C$1*Ödev!AF50</f>
        <v>0</v>
      </c>
      <c r="D50" s="3">
        <f>$D$1*Proje!AF50</f>
        <v>0</v>
      </c>
      <c r="E50" s="3">
        <f>$E$1*Final!AF50</f>
        <v>0</v>
      </c>
      <c r="F50" s="3">
        <f t="shared" si="0"/>
        <v>0</v>
      </c>
      <c r="H50" s="5" t="str">
        <f t="shared" si="1"/>
        <v>K</v>
      </c>
      <c r="I50" s="2">
        <f t="shared" si="2"/>
        <v>0</v>
      </c>
      <c r="K50" s="48">
        <f t="shared" si="3"/>
        <v>1</v>
      </c>
      <c r="L50" s="3">
        <f>K50*$L$1*But!AF50</f>
        <v>0</v>
      </c>
      <c r="M50" s="23">
        <f t="shared" si="4"/>
        <v>0</v>
      </c>
      <c r="N50" s="18" t="str">
        <f t="shared" si="5"/>
        <v>K</v>
      </c>
      <c r="O50" s="18">
        <f t="shared" si="6"/>
        <v>0</v>
      </c>
      <c r="P50" s="50">
        <f t="shared" si="7"/>
        <v>0</v>
      </c>
      <c r="Q50" s="51"/>
    </row>
    <row r="51" spans="1:20" ht="17.25">
      <c r="A51" s="40" t="str">
        <f>Arasınav!A51</f>
        <v>T49</v>
      </c>
      <c r="B51" s="3">
        <f>$B$1*Arasınav!AF51</f>
        <v>0</v>
      </c>
      <c r="C51" s="3">
        <f>$C$1*Ödev!AF51</f>
        <v>0</v>
      </c>
      <c r="D51" s="3">
        <f>$D$1*Proje!AF51</f>
        <v>0</v>
      </c>
      <c r="E51" s="3">
        <f>$E$1*Final!AF51</f>
        <v>0</v>
      </c>
      <c r="F51" s="3">
        <f t="shared" si="0"/>
        <v>0</v>
      </c>
      <c r="H51" s="5" t="str">
        <f t="shared" si="1"/>
        <v>K</v>
      </c>
      <c r="I51" s="2">
        <f t="shared" si="2"/>
        <v>0</v>
      </c>
      <c r="K51" s="48">
        <f t="shared" si="3"/>
        <v>1</v>
      </c>
      <c r="L51" s="3">
        <f>K51*$L$1*But!AF51</f>
        <v>0</v>
      </c>
      <c r="M51" s="23">
        <f t="shared" si="4"/>
        <v>0</v>
      </c>
      <c r="N51" s="18" t="str">
        <f t="shared" si="5"/>
        <v>K</v>
      </c>
      <c r="O51" s="18">
        <f t="shared" si="6"/>
        <v>0</v>
      </c>
      <c r="P51" s="50">
        <f t="shared" si="7"/>
        <v>0</v>
      </c>
      <c r="Q51" s="51"/>
      <c r="S51" s="2" t="s">
        <v>262</v>
      </c>
      <c r="T51" s="18">
        <f>COUNTIF(Arasınav!B1:AE1, "&gt;0")</f>
        <v>2</v>
      </c>
    </row>
    <row r="52" spans="1:20" ht="17.25">
      <c r="A52" s="40" t="str">
        <f>Arasınav!A52</f>
        <v>T50</v>
      </c>
      <c r="B52" s="3">
        <f>$B$1*Arasınav!AF52</f>
        <v>0</v>
      </c>
      <c r="C52" s="3">
        <f>$C$1*Ödev!AF52</f>
        <v>0</v>
      </c>
      <c r="D52" s="3">
        <f>$D$1*Proje!AF52</f>
        <v>0</v>
      </c>
      <c r="E52" s="3">
        <f>$E$1*Final!AF52</f>
        <v>0</v>
      </c>
      <c r="F52" s="3">
        <f t="shared" si="0"/>
        <v>0</v>
      </c>
      <c r="H52" s="5" t="str">
        <f t="shared" si="1"/>
        <v>K</v>
      </c>
      <c r="I52" s="2">
        <f t="shared" si="2"/>
        <v>0</v>
      </c>
      <c r="K52" s="48">
        <f t="shared" si="3"/>
        <v>1</v>
      </c>
      <c r="L52" s="3">
        <f>K52*$L$1*But!AF52</f>
        <v>0</v>
      </c>
      <c r="M52" s="23">
        <f t="shared" si="4"/>
        <v>0</v>
      </c>
      <c r="N52" s="18" t="str">
        <f t="shared" si="5"/>
        <v>K</v>
      </c>
      <c r="O52" s="18">
        <f t="shared" si="6"/>
        <v>0</v>
      </c>
      <c r="P52" s="50">
        <f t="shared" si="7"/>
        <v>0</v>
      </c>
      <c r="Q52" s="51"/>
      <c r="S52" s="2" t="s">
        <v>263</v>
      </c>
      <c r="T52" s="18">
        <f>COUNTIF(Ödev!B1:AE1, "&gt;0")</f>
        <v>0</v>
      </c>
    </row>
    <row r="53" spans="1:20" ht="17.25">
      <c r="A53" s="40" t="str">
        <f>Arasınav!A53</f>
        <v>T51</v>
      </c>
      <c r="B53" s="3">
        <f>$B$1*Arasınav!AF53</f>
        <v>0</v>
      </c>
      <c r="C53" s="3">
        <f>$C$1*Ödev!AF53</f>
        <v>0</v>
      </c>
      <c r="D53" s="3">
        <f>$D$1*Proje!AF53</f>
        <v>0</v>
      </c>
      <c r="E53" s="3">
        <f>$E$1*Final!AF53</f>
        <v>0</v>
      </c>
      <c r="F53" s="3">
        <f t="shared" si="0"/>
        <v>0</v>
      </c>
      <c r="H53" s="5" t="str">
        <f t="shared" si="1"/>
        <v>K</v>
      </c>
      <c r="I53" s="2">
        <f t="shared" si="2"/>
        <v>0</v>
      </c>
      <c r="K53" s="48">
        <f t="shared" si="3"/>
        <v>1</v>
      </c>
      <c r="L53" s="3">
        <f>K53*$L$1*But!AF53</f>
        <v>0</v>
      </c>
      <c r="M53" s="23">
        <f t="shared" si="4"/>
        <v>0</v>
      </c>
      <c r="N53" s="18" t="str">
        <f t="shared" si="5"/>
        <v>K</v>
      </c>
      <c r="O53" s="18">
        <f t="shared" si="6"/>
        <v>0</v>
      </c>
      <c r="P53" s="50">
        <f t="shared" si="7"/>
        <v>0</v>
      </c>
      <c r="Q53" s="51"/>
      <c r="S53" s="2" t="s">
        <v>264</v>
      </c>
      <c r="T53" s="18">
        <f>COUNTIF(Proje!B1:AE1, "&gt;0")</f>
        <v>0</v>
      </c>
    </row>
    <row r="54" spans="1:20" ht="17.25">
      <c r="A54" s="40" t="str">
        <f>Arasınav!A54</f>
        <v>T52</v>
      </c>
      <c r="B54" s="3">
        <f>$B$1*Arasınav!AF54</f>
        <v>0</v>
      </c>
      <c r="C54" s="3">
        <f>$C$1*Ödev!AF54</f>
        <v>0</v>
      </c>
      <c r="D54" s="3">
        <f>$D$1*Proje!AF54</f>
        <v>0</v>
      </c>
      <c r="E54" s="3">
        <f>$E$1*Final!AF54</f>
        <v>0</v>
      </c>
      <c r="F54" s="3">
        <f t="shared" si="0"/>
        <v>0</v>
      </c>
      <c r="H54" s="5" t="str">
        <f t="shared" si="1"/>
        <v>K</v>
      </c>
      <c r="I54" s="2">
        <f t="shared" si="2"/>
        <v>0</v>
      </c>
      <c r="K54" s="48">
        <f t="shared" si="3"/>
        <v>1</v>
      </c>
      <c r="L54" s="3">
        <f>K54*$L$1*But!AF54</f>
        <v>0</v>
      </c>
      <c r="M54" s="23">
        <f t="shared" si="4"/>
        <v>0</v>
      </c>
      <c r="N54" s="18" t="str">
        <f t="shared" si="5"/>
        <v>K</v>
      </c>
      <c r="O54" s="18">
        <f t="shared" si="6"/>
        <v>0</v>
      </c>
      <c r="P54" s="50">
        <f t="shared" si="7"/>
        <v>0</v>
      </c>
      <c r="Q54" s="51"/>
      <c r="S54" s="2" t="s">
        <v>265</v>
      </c>
      <c r="T54" s="18">
        <f>COUNTIF(Final!B1:AE1, "&gt;0")</f>
        <v>1</v>
      </c>
    </row>
    <row r="55" spans="1:20" ht="17.25">
      <c r="A55" s="40" t="str">
        <f>Arasınav!A55</f>
        <v>T53</v>
      </c>
      <c r="B55" s="3">
        <f>$B$1*Arasınav!AF55</f>
        <v>0</v>
      </c>
      <c r="C55" s="3">
        <f>$C$1*Ödev!AF55</f>
        <v>0</v>
      </c>
      <c r="D55" s="3">
        <f>$D$1*Proje!AF55</f>
        <v>0</v>
      </c>
      <c r="E55" s="3">
        <f>$E$1*Final!AF55</f>
        <v>0</v>
      </c>
      <c r="F55" s="3">
        <f t="shared" si="0"/>
        <v>0</v>
      </c>
      <c r="H55" s="5" t="str">
        <f t="shared" si="1"/>
        <v>K</v>
      </c>
      <c r="I55" s="2">
        <f t="shared" si="2"/>
        <v>0</v>
      </c>
      <c r="K55" s="48">
        <f t="shared" si="3"/>
        <v>1</v>
      </c>
      <c r="L55" s="3">
        <f>K55*$L$1*But!AF55</f>
        <v>0</v>
      </c>
      <c r="M55" s="23">
        <f t="shared" si="4"/>
        <v>0</v>
      </c>
      <c r="N55" s="18" t="str">
        <f t="shared" si="5"/>
        <v>K</v>
      </c>
      <c r="O55" s="18">
        <f t="shared" si="6"/>
        <v>0</v>
      </c>
      <c r="P55" s="50">
        <f t="shared" si="7"/>
        <v>0</v>
      </c>
      <c r="Q55" s="51"/>
      <c r="S55" s="2" t="s">
        <v>320</v>
      </c>
      <c r="T55" s="18">
        <f>COUNTIF(But!B1:AE1, "&gt;0")</f>
        <v>1</v>
      </c>
    </row>
    <row r="56" spans="1:20" ht="17.25">
      <c r="A56" s="40" t="str">
        <f>Arasınav!A56</f>
        <v>T54</v>
      </c>
      <c r="B56" s="3">
        <f>$B$1*Arasınav!AF56</f>
        <v>0</v>
      </c>
      <c r="C56" s="3">
        <f>$C$1*Ödev!AF56</f>
        <v>0</v>
      </c>
      <c r="D56" s="3">
        <f>$D$1*Proje!AF56</f>
        <v>0</v>
      </c>
      <c r="E56" s="3">
        <f>$E$1*Final!AF56</f>
        <v>0</v>
      </c>
      <c r="F56" s="3">
        <f t="shared" si="0"/>
        <v>0</v>
      </c>
      <c r="H56" s="5" t="str">
        <f t="shared" si="1"/>
        <v>K</v>
      </c>
      <c r="I56" s="2">
        <f t="shared" si="2"/>
        <v>0</v>
      </c>
      <c r="K56" s="48">
        <f t="shared" si="3"/>
        <v>1</v>
      </c>
      <c r="L56" s="3">
        <f>K56*$L$1*But!AF56</f>
        <v>0</v>
      </c>
      <c r="M56" s="23">
        <f t="shared" si="4"/>
        <v>0</v>
      </c>
      <c r="N56" s="18" t="str">
        <f t="shared" si="5"/>
        <v>K</v>
      </c>
      <c r="O56" s="18">
        <f t="shared" si="6"/>
        <v>0</v>
      </c>
      <c r="P56" s="50">
        <f t="shared" si="7"/>
        <v>0</v>
      </c>
      <c r="Q56" s="51"/>
      <c r="S56" s="2" t="s">
        <v>266</v>
      </c>
      <c r="T56" s="18">
        <f>Gerekli!C19</f>
        <v>0</v>
      </c>
    </row>
    <row r="57" spans="1:20" ht="17.25">
      <c r="A57" s="40" t="str">
        <f>Arasınav!A57</f>
        <v>T55</v>
      </c>
      <c r="B57" s="3">
        <f>$B$1*Arasınav!AF57</f>
        <v>0</v>
      </c>
      <c r="C57" s="3">
        <f>$C$1*Ödev!AF57</f>
        <v>0</v>
      </c>
      <c r="D57" s="3">
        <f>$D$1*Proje!AF57</f>
        <v>0</v>
      </c>
      <c r="E57" s="3">
        <f>$E$1*Final!AF57</f>
        <v>0</v>
      </c>
      <c r="F57" s="3">
        <f t="shared" si="0"/>
        <v>0</v>
      </c>
      <c r="H57" s="5" t="str">
        <f t="shared" si="1"/>
        <v>K</v>
      </c>
      <c r="I57" s="2">
        <f t="shared" si="2"/>
        <v>0</v>
      </c>
      <c r="K57" s="48">
        <f t="shared" si="3"/>
        <v>1</v>
      </c>
      <c r="L57" s="3">
        <f>K57*$L$1*But!AF57</f>
        <v>0</v>
      </c>
      <c r="M57" s="23">
        <f t="shared" si="4"/>
        <v>0</v>
      </c>
      <c r="N57" s="18" t="str">
        <f t="shared" si="5"/>
        <v>K</v>
      </c>
      <c r="O57" s="18">
        <f t="shared" si="6"/>
        <v>0</v>
      </c>
      <c r="P57" s="50">
        <f t="shared" si="7"/>
        <v>0</v>
      </c>
      <c r="Q57" s="51"/>
      <c r="S57" s="2" t="s">
        <v>267</v>
      </c>
      <c r="T57" s="18">
        <f>Gerekli!C20</f>
        <v>0</v>
      </c>
    </row>
    <row r="58" spans="1:20" ht="17.25">
      <c r="A58" s="40" t="str">
        <f>Arasınav!A58</f>
        <v>T56</v>
      </c>
      <c r="B58" s="3">
        <f>$B$1*Arasınav!AF58</f>
        <v>0</v>
      </c>
      <c r="C58" s="3">
        <f>$C$1*Ödev!AF58</f>
        <v>0</v>
      </c>
      <c r="D58" s="3">
        <f>$D$1*Proje!AF58</f>
        <v>0</v>
      </c>
      <c r="E58" s="3">
        <f>$E$1*Final!AF58</f>
        <v>0</v>
      </c>
      <c r="F58" s="3">
        <f t="shared" si="0"/>
        <v>0</v>
      </c>
      <c r="H58" s="5" t="str">
        <f t="shared" si="1"/>
        <v>K</v>
      </c>
      <c r="I58" s="2">
        <f t="shared" si="2"/>
        <v>0</v>
      </c>
      <c r="K58" s="48">
        <f t="shared" si="3"/>
        <v>1</v>
      </c>
      <c r="L58" s="3">
        <f>K58*$L$1*But!AF58</f>
        <v>0</v>
      </c>
      <c r="M58" s="23">
        <f t="shared" si="4"/>
        <v>0</v>
      </c>
      <c r="N58" s="18" t="str">
        <f t="shared" si="5"/>
        <v>K</v>
      </c>
      <c r="O58" s="18">
        <f t="shared" si="6"/>
        <v>0</v>
      </c>
      <c r="P58" s="50">
        <f t="shared" si="7"/>
        <v>0</v>
      </c>
      <c r="Q58" s="51"/>
    </row>
    <row r="59" spans="1:20" ht="17.25">
      <c r="A59" s="40" t="str">
        <f>Arasınav!A59</f>
        <v>T57</v>
      </c>
      <c r="B59" s="3">
        <f>$B$1*Arasınav!AF59</f>
        <v>0</v>
      </c>
      <c r="C59" s="3">
        <f>$C$1*Ödev!AF59</f>
        <v>0</v>
      </c>
      <c r="D59" s="3">
        <f>$D$1*Proje!AF59</f>
        <v>0</v>
      </c>
      <c r="E59" s="3">
        <f>$E$1*Final!AF59</f>
        <v>0</v>
      </c>
      <c r="F59" s="3">
        <f t="shared" si="0"/>
        <v>0</v>
      </c>
      <c r="H59" s="5" t="str">
        <f t="shared" si="1"/>
        <v>K</v>
      </c>
      <c r="I59" s="2">
        <f t="shared" si="2"/>
        <v>0</v>
      </c>
      <c r="K59" s="48">
        <f t="shared" si="3"/>
        <v>1</v>
      </c>
      <c r="L59" s="3">
        <f>K59*$L$1*But!AF59</f>
        <v>0</v>
      </c>
      <c r="M59" s="23">
        <f t="shared" si="4"/>
        <v>0</v>
      </c>
      <c r="N59" s="18" t="str">
        <f t="shared" si="5"/>
        <v>K</v>
      </c>
      <c r="O59" s="18">
        <f t="shared" si="6"/>
        <v>0</v>
      </c>
      <c r="P59" s="50">
        <f t="shared" si="7"/>
        <v>0</v>
      </c>
      <c r="Q59" s="51"/>
    </row>
    <row r="60" spans="1:20" ht="17.25">
      <c r="A60" s="40" t="str">
        <f>Arasınav!A60</f>
        <v>T58</v>
      </c>
      <c r="B60" s="3">
        <f>$B$1*Arasınav!AF60</f>
        <v>0</v>
      </c>
      <c r="C60" s="3">
        <f>$C$1*Ödev!AF60</f>
        <v>0</v>
      </c>
      <c r="D60" s="3">
        <f>$D$1*Proje!AF60</f>
        <v>0</v>
      </c>
      <c r="E60" s="3">
        <f>$E$1*Final!AF60</f>
        <v>0</v>
      </c>
      <c r="F60" s="3">
        <f t="shared" si="0"/>
        <v>0</v>
      </c>
      <c r="H60" s="5" t="str">
        <f t="shared" si="1"/>
        <v>K</v>
      </c>
      <c r="I60" s="2">
        <f t="shared" si="2"/>
        <v>0</v>
      </c>
      <c r="K60" s="48">
        <f t="shared" si="3"/>
        <v>1</v>
      </c>
      <c r="L60" s="3">
        <f>K60*$L$1*But!AF60</f>
        <v>0</v>
      </c>
      <c r="M60" s="23">
        <f t="shared" si="4"/>
        <v>0</v>
      </c>
      <c r="N60" s="18" t="str">
        <f t="shared" si="5"/>
        <v>K</v>
      </c>
      <c r="O60" s="18">
        <f t="shared" si="6"/>
        <v>0</v>
      </c>
      <c r="P60" s="50">
        <f t="shared" si="7"/>
        <v>0</v>
      </c>
      <c r="Q60" s="51"/>
    </row>
    <row r="61" spans="1:20" ht="17.25">
      <c r="A61" s="40" t="str">
        <f>Arasınav!A61</f>
        <v>T59</v>
      </c>
      <c r="B61" s="3">
        <f>$B$1*Arasınav!AF61</f>
        <v>0</v>
      </c>
      <c r="C61" s="3">
        <f>$C$1*Ödev!AF61</f>
        <v>0</v>
      </c>
      <c r="D61" s="3">
        <f>$D$1*Proje!AF61</f>
        <v>0</v>
      </c>
      <c r="E61" s="3">
        <f>$E$1*Final!AF61</f>
        <v>0</v>
      </c>
      <c r="F61" s="3">
        <f t="shared" si="0"/>
        <v>0</v>
      </c>
      <c r="H61" s="5" t="str">
        <f t="shared" si="1"/>
        <v>K</v>
      </c>
      <c r="I61" s="2">
        <f t="shared" si="2"/>
        <v>0</v>
      </c>
      <c r="K61" s="48">
        <f t="shared" si="3"/>
        <v>1</v>
      </c>
      <c r="L61" s="3">
        <f>K61*$L$1*But!AF61</f>
        <v>0</v>
      </c>
      <c r="M61" s="23">
        <f t="shared" si="4"/>
        <v>0</v>
      </c>
      <c r="N61" s="18" t="str">
        <f t="shared" si="5"/>
        <v>K</v>
      </c>
      <c r="O61" s="18">
        <f t="shared" si="6"/>
        <v>0</v>
      </c>
      <c r="P61" s="50">
        <f t="shared" si="7"/>
        <v>0</v>
      </c>
      <c r="Q61" s="51"/>
    </row>
    <row r="62" spans="1:20" ht="17.25">
      <c r="A62" s="40" t="str">
        <f>Arasınav!A62</f>
        <v>T60</v>
      </c>
      <c r="B62" s="3">
        <f>$B$1*Arasınav!AF62</f>
        <v>0</v>
      </c>
      <c r="C62" s="3">
        <f>$C$1*Ödev!AF62</f>
        <v>0</v>
      </c>
      <c r="D62" s="3">
        <f>$D$1*Proje!AF62</f>
        <v>0</v>
      </c>
      <c r="E62" s="3">
        <f>$E$1*Final!AF62</f>
        <v>0</v>
      </c>
      <c r="F62" s="3">
        <f t="shared" si="0"/>
        <v>0</v>
      </c>
      <c r="H62" s="5" t="str">
        <f t="shared" si="1"/>
        <v>K</v>
      </c>
      <c r="I62" s="2">
        <f t="shared" si="2"/>
        <v>0</v>
      </c>
      <c r="K62" s="48">
        <f t="shared" si="3"/>
        <v>1</v>
      </c>
      <c r="L62" s="3">
        <f>K62*$L$1*But!AF62</f>
        <v>0</v>
      </c>
      <c r="M62" s="23">
        <f t="shared" si="4"/>
        <v>0</v>
      </c>
      <c r="N62" s="18" t="str">
        <f t="shared" si="5"/>
        <v>K</v>
      </c>
      <c r="O62" s="18">
        <f t="shared" si="6"/>
        <v>0</v>
      </c>
      <c r="P62" s="50">
        <f t="shared" si="7"/>
        <v>0</v>
      </c>
      <c r="Q62" s="51"/>
    </row>
    <row r="63" spans="1:20" ht="17.25">
      <c r="A63" s="40" t="str">
        <f>Arasınav!A63</f>
        <v>T61</v>
      </c>
      <c r="B63" s="3">
        <f>$B$1*Arasınav!AF63</f>
        <v>0</v>
      </c>
      <c r="C63" s="3">
        <f>$C$1*Ödev!AF63</f>
        <v>0</v>
      </c>
      <c r="D63" s="3">
        <f>$D$1*Proje!AF63</f>
        <v>0</v>
      </c>
      <c r="E63" s="3">
        <f>$E$1*Final!AF63</f>
        <v>0</v>
      </c>
      <c r="F63" s="3">
        <f t="shared" si="0"/>
        <v>0</v>
      </c>
      <c r="H63" s="5" t="str">
        <f t="shared" si="1"/>
        <v>K</v>
      </c>
      <c r="I63" s="2">
        <f t="shared" si="2"/>
        <v>0</v>
      </c>
      <c r="K63" s="48">
        <f t="shared" si="3"/>
        <v>1</v>
      </c>
      <c r="L63" s="3">
        <f>K63*$L$1*But!AF63</f>
        <v>0</v>
      </c>
      <c r="M63" s="23">
        <f t="shared" si="4"/>
        <v>0</v>
      </c>
      <c r="N63" s="18" t="str">
        <f t="shared" si="5"/>
        <v>K</v>
      </c>
      <c r="O63" s="18">
        <f t="shared" si="6"/>
        <v>0</v>
      </c>
      <c r="P63" s="50">
        <f t="shared" si="7"/>
        <v>0</v>
      </c>
      <c r="Q63" s="51"/>
    </row>
    <row r="64" spans="1:20" ht="17.25">
      <c r="A64" s="40" t="str">
        <f>Arasınav!A64</f>
        <v>T62</v>
      </c>
      <c r="B64" s="3">
        <f>$B$1*Arasınav!AF64</f>
        <v>0</v>
      </c>
      <c r="C64" s="3">
        <f>$C$1*Ödev!AF64</f>
        <v>0</v>
      </c>
      <c r="D64" s="3">
        <f>$D$1*Proje!AF64</f>
        <v>0</v>
      </c>
      <c r="E64" s="3">
        <f>$E$1*Final!AF64</f>
        <v>0</v>
      </c>
      <c r="F64" s="3">
        <f t="shared" si="0"/>
        <v>0</v>
      </c>
      <c r="H64" s="5" t="str">
        <f t="shared" si="1"/>
        <v>K</v>
      </c>
      <c r="I64" s="2">
        <f t="shared" si="2"/>
        <v>0</v>
      </c>
      <c r="K64" s="48">
        <f t="shared" si="3"/>
        <v>1</v>
      </c>
      <c r="L64" s="3">
        <f>K64*$L$1*But!AF64</f>
        <v>0</v>
      </c>
      <c r="M64" s="23">
        <f t="shared" si="4"/>
        <v>0</v>
      </c>
      <c r="N64" s="18" t="str">
        <f t="shared" si="5"/>
        <v>K</v>
      </c>
      <c r="O64" s="18">
        <f t="shared" si="6"/>
        <v>0</v>
      </c>
      <c r="P64" s="50">
        <f t="shared" si="7"/>
        <v>0</v>
      </c>
      <c r="Q64" s="51"/>
    </row>
    <row r="65" spans="1:17" ht="17.25">
      <c r="A65" s="40" t="str">
        <f>Arasınav!A65</f>
        <v>T63</v>
      </c>
      <c r="B65" s="3">
        <f>$B$1*Arasınav!AF65</f>
        <v>0</v>
      </c>
      <c r="C65" s="3">
        <f>$C$1*Ödev!AF65</f>
        <v>0</v>
      </c>
      <c r="D65" s="3">
        <f>$D$1*Proje!AF65</f>
        <v>0</v>
      </c>
      <c r="E65" s="3">
        <f>$E$1*Final!AF65</f>
        <v>0</v>
      </c>
      <c r="F65" s="3">
        <f t="shared" si="0"/>
        <v>0</v>
      </c>
      <c r="H65" s="5" t="str">
        <f t="shared" si="1"/>
        <v>K</v>
      </c>
      <c r="I65" s="2">
        <f t="shared" si="2"/>
        <v>0</v>
      </c>
      <c r="K65" s="48">
        <f t="shared" si="3"/>
        <v>1</v>
      </c>
      <c r="L65" s="3">
        <f>K65*$L$1*But!AF65</f>
        <v>0</v>
      </c>
      <c r="M65" s="23">
        <f t="shared" si="4"/>
        <v>0</v>
      </c>
      <c r="N65" s="18" t="str">
        <f t="shared" si="5"/>
        <v>K</v>
      </c>
      <c r="O65" s="18">
        <f t="shared" si="6"/>
        <v>0</v>
      </c>
      <c r="P65" s="50">
        <f t="shared" si="7"/>
        <v>0</v>
      </c>
      <c r="Q65" s="51"/>
    </row>
    <row r="66" spans="1:17" ht="17.25">
      <c r="A66" s="40" t="str">
        <f>Arasınav!A66</f>
        <v>T64</v>
      </c>
      <c r="B66" s="3">
        <f>$B$1*Arasınav!AF66</f>
        <v>0</v>
      </c>
      <c r="C66" s="3">
        <f>$C$1*Ödev!AF66</f>
        <v>0</v>
      </c>
      <c r="D66" s="3">
        <f>$D$1*Proje!AF66</f>
        <v>0</v>
      </c>
      <c r="E66" s="3">
        <f>$E$1*Final!AF66</f>
        <v>0</v>
      </c>
      <c r="F66" s="3">
        <f t="shared" si="0"/>
        <v>0</v>
      </c>
      <c r="H66" s="5" t="str">
        <f t="shared" si="1"/>
        <v>K</v>
      </c>
      <c r="I66" s="2">
        <f t="shared" si="2"/>
        <v>0</v>
      </c>
      <c r="K66" s="48">
        <f t="shared" si="3"/>
        <v>1</v>
      </c>
      <c r="L66" s="3">
        <f>K66*$L$1*But!AF66</f>
        <v>0</v>
      </c>
      <c r="M66" s="23">
        <f t="shared" si="4"/>
        <v>0</v>
      </c>
      <c r="N66" s="18" t="str">
        <f t="shared" si="5"/>
        <v>K</v>
      </c>
      <c r="O66" s="18">
        <f t="shared" si="6"/>
        <v>0</v>
      </c>
      <c r="P66" s="50">
        <f t="shared" si="7"/>
        <v>0</v>
      </c>
      <c r="Q66" s="51"/>
    </row>
    <row r="67" spans="1:17" ht="17.25">
      <c r="A67" s="40" t="str">
        <f>Arasınav!A67</f>
        <v>T65</v>
      </c>
      <c r="B67" s="3">
        <f>$B$1*Arasınav!AF67</f>
        <v>0</v>
      </c>
      <c r="C67" s="3">
        <f>$C$1*Ödev!AF67</f>
        <v>0</v>
      </c>
      <c r="D67" s="3">
        <f>$D$1*Proje!AF67</f>
        <v>0</v>
      </c>
      <c r="E67" s="3">
        <f>$E$1*Final!AF67</f>
        <v>0</v>
      </c>
      <c r="F67" s="3">
        <f t="shared" si="0"/>
        <v>0</v>
      </c>
      <c r="H67" s="5" t="str">
        <f t="shared" si="1"/>
        <v>K</v>
      </c>
      <c r="I67" s="2">
        <f t="shared" si="2"/>
        <v>0</v>
      </c>
      <c r="K67" s="48">
        <f t="shared" si="3"/>
        <v>1</v>
      </c>
      <c r="L67" s="3">
        <f>K67*$L$1*But!AF67</f>
        <v>0</v>
      </c>
      <c r="M67" s="23">
        <f t="shared" si="4"/>
        <v>0</v>
      </c>
      <c r="N67" s="18" t="str">
        <f t="shared" si="5"/>
        <v>K</v>
      </c>
      <c r="O67" s="18">
        <f t="shared" si="6"/>
        <v>0</v>
      </c>
      <c r="P67" s="50">
        <f t="shared" si="7"/>
        <v>0</v>
      </c>
      <c r="Q67" s="51"/>
    </row>
    <row r="68" spans="1:17" ht="17.25">
      <c r="A68" s="40" t="str">
        <f>Arasınav!A68</f>
        <v>T66</v>
      </c>
      <c r="B68" s="3">
        <f>$B$1*Arasınav!AF68</f>
        <v>0</v>
      </c>
      <c r="C68" s="3">
        <f>$C$1*Ödev!AF68</f>
        <v>0</v>
      </c>
      <c r="D68" s="3">
        <f>$D$1*Proje!AF68</f>
        <v>0</v>
      </c>
      <c r="E68" s="3">
        <f>$E$1*Final!AF68</f>
        <v>0</v>
      </c>
      <c r="F68" s="3">
        <f t="shared" ref="F68:F131" si="17">B68+C68+D68+E68</f>
        <v>0</v>
      </c>
      <c r="H68" s="5" t="str">
        <f t="shared" ref="H68:H131" si="18">IF(F68&gt;$I$1,"G","K")</f>
        <v>K</v>
      </c>
      <c r="I68" s="2">
        <f t="shared" ref="I68:I131" si="19">IF(H68="G", 1,0)</f>
        <v>0</v>
      </c>
      <c r="K68" s="48">
        <f t="shared" ref="K68:K131" si="20">IF(I68=1,0,1)</f>
        <v>1</v>
      </c>
      <c r="L68" s="3">
        <f>K68*$L$1*But!AF68</f>
        <v>0</v>
      </c>
      <c r="M68" s="23">
        <f t="shared" ref="M68:M131" si="21">IF(K68=1, B68+C68+D68+L68,0)</f>
        <v>0</v>
      </c>
      <c r="N68" s="18" t="str">
        <f t="shared" ref="N68:N131" si="22">IF(M68&gt;$I$1,"G","K")</f>
        <v>K</v>
      </c>
      <c r="O68" s="18">
        <f t="shared" ref="O68:O131" si="23">IF(N68="G", 1,0)</f>
        <v>0</v>
      </c>
      <c r="P68" s="50">
        <f t="shared" ref="P68:P131" si="24">IF(I68+O68=1,1,0)</f>
        <v>0</v>
      </c>
      <c r="Q68" s="51"/>
    </row>
    <row r="69" spans="1:17" ht="17.25">
      <c r="A69" s="40" t="str">
        <f>Arasınav!A69</f>
        <v>T67</v>
      </c>
      <c r="B69" s="3">
        <f>$B$1*Arasınav!AF69</f>
        <v>0</v>
      </c>
      <c r="C69" s="3">
        <f>$C$1*Ödev!AF69</f>
        <v>0</v>
      </c>
      <c r="D69" s="3">
        <f>$D$1*Proje!AF69</f>
        <v>0</v>
      </c>
      <c r="E69" s="3">
        <f>$E$1*Final!AF69</f>
        <v>0</v>
      </c>
      <c r="F69" s="3">
        <f t="shared" si="17"/>
        <v>0</v>
      </c>
      <c r="H69" s="5" t="str">
        <f t="shared" si="18"/>
        <v>K</v>
      </c>
      <c r="I69" s="2">
        <f t="shared" si="19"/>
        <v>0</v>
      </c>
      <c r="K69" s="48">
        <f t="shared" si="20"/>
        <v>1</v>
      </c>
      <c r="L69" s="3">
        <f>K69*$L$1*But!AF69</f>
        <v>0</v>
      </c>
      <c r="M69" s="23">
        <f t="shared" si="21"/>
        <v>0</v>
      </c>
      <c r="N69" s="18" t="str">
        <f t="shared" si="22"/>
        <v>K</v>
      </c>
      <c r="O69" s="18">
        <f t="shared" si="23"/>
        <v>0</v>
      </c>
      <c r="P69" s="50">
        <f t="shared" si="24"/>
        <v>0</v>
      </c>
      <c r="Q69" s="51"/>
    </row>
    <row r="70" spans="1:17" ht="17.25">
      <c r="A70" s="40" t="str">
        <f>Arasınav!A70</f>
        <v>T68</v>
      </c>
      <c r="B70" s="3">
        <f>$B$1*Arasınav!AF70</f>
        <v>0</v>
      </c>
      <c r="C70" s="3">
        <f>$C$1*Ödev!AF70</f>
        <v>0</v>
      </c>
      <c r="D70" s="3">
        <f>$D$1*Proje!AF70</f>
        <v>0</v>
      </c>
      <c r="E70" s="3">
        <f>$E$1*Final!AF70</f>
        <v>0</v>
      </c>
      <c r="F70" s="3">
        <f t="shared" si="17"/>
        <v>0</v>
      </c>
      <c r="H70" s="5" t="str">
        <f t="shared" si="18"/>
        <v>K</v>
      </c>
      <c r="I70" s="2">
        <f t="shared" si="19"/>
        <v>0</v>
      </c>
      <c r="K70" s="48">
        <f t="shared" si="20"/>
        <v>1</v>
      </c>
      <c r="L70" s="3">
        <f>K70*$L$1*But!AF70</f>
        <v>0</v>
      </c>
      <c r="M70" s="23">
        <f t="shared" si="21"/>
        <v>0</v>
      </c>
      <c r="N70" s="18" t="str">
        <f t="shared" si="22"/>
        <v>K</v>
      </c>
      <c r="O70" s="18">
        <f t="shared" si="23"/>
        <v>0</v>
      </c>
      <c r="P70" s="50">
        <f t="shared" si="24"/>
        <v>0</v>
      </c>
      <c r="Q70" s="51"/>
    </row>
    <row r="71" spans="1:17" ht="17.25">
      <c r="A71" s="40" t="str">
        <f>Arasınav!A71</f>
        <v>T69</v>
      </c>
      <c r="B71" s="3">
        <f>$B$1*Arasınav!AF71</f>
        <v>0</v>
      </c>
      <c r="C71" s="3">
        <f>$C$1*Ödev!AF71</f>
        <v>0</v>
      </c>
      <c r="D71" s="3">
        <f>$D$1*Proje!AF71</f>
        <v>0</v>
      </c>
      <c r="E71" s="3">
        <f>$E$1*Final!AF71</f>
        <v>0</v>
      </c>
      <c r="F71" s="3">
        <f t="shared" si="17"/>
        <v>0</v>
      </c>
      <c r="H71" s="5" t="str">
        <f t="shared" si="18"/>
        <v>K</v>
      </c>
      <c r="I71" s="2">
        <f t="shared" si="19"/>
        <v>0</v>
      </c>
      <c r="K71" s="48">
        <f t="shared" si="20"/>
        <v>1</v>
      </c>
      <c r="L71" s="3">
        <f>K71*$L$1*But!AF71</f>
        <v>0</v>
      </c>
      <c r="M71" s="23">
        <f t="shared" si="21"/>
        <v>0</v>
      </c>
      <c r="N71" s="18" t="str">
        <f t="shared" si="22"/>
        <v>K</v>
      </c>
      <c r="O71" s="18">
        <f t="shared" si="23"/>
        <v>0</v>
      </c>
      <c r="P71" s="50">
        <f t="shared" si="24"/>
        <v>0</v>
      </c>
      <c r="Q71" s="51"/>
    </row>
    <row r="72" spans="1:17" ht="17.25">
      <c r="A72" s="40" t="str">
        <f>Arasınav!A72</f>
        <v>T70</v>
      </c>
      <c r="B72" s="3">
        <f>$B$1*Arasınav!AF72</f>
        <v>0</v>
      </c>
      <c r="C72" s="3">
        <f>$C$1*Ödev!AF72</f>
        <v>0</v>
      </c>
      <c r="D72" s="3">
        <f>$D$1*Proje!AF72</f>
        <v>0</v>
      </c>
      <c r="E72" s="3">
        <f>$E$1*Final!AF72</f>
        <v>0</v>
      </c>
      <c r="F72" s="3">
        <f t="shared" si="17"/>
        <v>0</v>
      </c>
      <c r="H72" s="5" t="str">
        <f t="shared" si="18"/>
        <v>K</v>
      </c>
      <c r="I72" s="2">
        <f t="shared" si="19"/>
        <v>0</v>
      </c>
      <c r="K72" s="48">
        <f t="shared" si="20"/>
        <v>1</v>
      </c>
      <c r="L72" s="3">
        <f>K72*$L$1*But!AF72</f>
        <v>0</v>
      </c>
      <c r="M72" s="23">
        <f t="shared" si="21"/>
        <v>0</v>
      </c>
      <c r="N72" s="18" t="str">
        <f t="shared" si="22"/>
        <v>K</v>
      </c>
      <c r="O72" s="18">
        <f t="shared" si="23"/>
        <v>0</v>
      </c>
      <c r="P72" s="50">
        <f t="shared" si="24"/>
        <v>0</v>
      </c>
      <c r="Q72" s="51"/>
    </row>
    <row r="73" spans="1:17" ht="17.25">
      <c r="A73" s="40" t="str">
        <f>Arasınav!A73</f>
        <v>T71</v>
      </c>
      <c r="B73" s="3">
        <f>$B$1*Arasınav!AF73</f>
        <v>0</v>
      </c>
      <c r="C73" s="3">
        <f>$C$1*Ödev!AF73</f>
        <v>0</v>
      </c>
      <c r="D73" s="3">
        <f>$D$1*Proje!AF73</f>
        <v>0</v>
      </c>
      <c r="E73" s="3">
        <f>$E$1*Final!AF73</f>
        <v>0</v>
      </c>
      <c r="F73" s="3">
        <f t="shared" si="17"/>
        <v>0</v>
      </c>
      <c r="H73" s="5" t="str">
        <f t="shared" si="18"/>
        <v>K</v>
      </c>
      <c r="I73" s="2">
        <f t="shared" si="19"/>
        <v>0</v>
      </c>
      <c r="K73" s="48">
        <f t="shared" si="20"/>
        <v>1</v>
      </c>
      <c r="L73" s="3">
        <f>K73*$L$1*But!AF73</f>
        <v>0</v>
      </c>
      <c r="M73" s="23">
        <f t="shared" si="21"/>
        <v>0</v>
      </c>
      <c r="N73" s="18" t="str">
        <f t="shared" si="22"/>
        <v>K</v>
      </c>
      <c r="O73" s="18">
        <f t="shared" si="23"/>
        <v>0</v>
      </c>
      <c r="P73" s="50">
        <f t="shared" si="24"/>
        <v>0</v>
      </c>
      <c r="Q73" s="51"/>
    </row>
    <row r="74" spans="1:17" ht="17.25">
      <c r="A74" s="40" t="str">
        <f>Arasınav!A74</f>
        <v>T72</v>
      </c>
      <c r="B74" s="3">
        <f>$B$1*Arasınav!AF74</f>
        <v>0</v>
      </c>
      <c r="C74" s="3">
        <f>$C$1*Ödev!AF74</f>
        <v>0</v>
      </c>
      <c r="D74" s="3">
        <f>$D$1*Proje!AF74</f>
        <v>0</v>
      </c>
      <c r="E74" s="3">
        <f>$E$1*Final!AF74</f>
        <v>0</v>
      </c>
      <c r="F74" s="3">
        <f t="shared" si="17"/>
        <v>0</v>
      </c>
      <c r="H74" s="5" t="str">
        <f t="shared" si="18"/>
        <v>K</v>
      </c>
      <c r="I74" s="2">
        <f t="shared" si="19"/>
        <v>0</v>
      </c>
      <c r="K74" s="48">
        <f t="shared" si="20"/>
        <v>1</v>
      </c>
      <c r="L74" s="3">
        <f>K74*$L$1*But!AF74</f>
        <v>0</v>
      </c>
      <c r="M74" s="23">
        <f t="shared" si="21"/>
        <v>0</v>
      </c>
      <c r="N74" s="18" t="str">
        <f t="shared" si="22"/>
        <v>K</v>
      </c>
      <c r="O74" s="18">
        <f t="shared" si="23"/>
        <v>0</v>
      </c>
      <c r="P74" s="50">
        <f t="shared" si="24"/>
        <v>0</v>
      </c>
      <c r="Q74" s="51"/>
    </row>
    <row r="75" spans="1:17" ht="17.25">
      <c r="A75" s="40" t="str">
        <f>Arasınav!A75</f>
        <v>T73</v>
      </c>
      <c r="B75" s="3">
        <f>$B$1*Arasınav!AF75</f>
        <v>0</v>
      </c>
      <c r="C75" s="3">
        <f>$C$1*Ödev!AF75</f>
        <v>0</v>
      </c>
      <c r="D75" s="3">
        <f>$D$1*Proje!AF75</f>
        <v>0</v>
      </c>
      <c r="E75" s="3">
        <f>$E$1*Final!AF75</f>
        <v>0</v>
      </c>
      <c r="F75" s="3">
        <f t="shared" si="17"/>
        <v>0</v>
      </c>
      <c r="H75" s="5" t="str">
        <f t="shared" si="18"/>
        <v>K</v>
      </c>
      <c r="I75" s="2">
        <f t="shared" si="19"/>
        <v>0</v>
      </c>
      <c r="K75" s="48">
        <f t="shared" si="20"/>
        <v>1</v>
      </c>
      <c r="L75" s="3">
        <f>K75*$L$1*But!AF75</f>
        <v>0</v>
      </c>
      <c r="M75" s="23">
        <f t="shared" si="21"/>
        <v>0</v>
      </c>
      <c r="N75" s="18" t="str">
        <f t="shared" si="22"/>
        <v>K</v>
      </c>
      <c r="O75" s="18">
        <f t="shared" si="23"/>
        <v>0</v>
      </c>
      <c r="P75" s="50">
        <f t="shared" si="24"/>
        <v>0</v>
      </c>
      <c r="Q75" s="51"/>
    </row>
    <row r="76" spans="1:17" ht="17.25">
      <c r="A76" s="40" t="str">
        <f>Arasınav!A76</f>
        <v>T74</v>
      </c>
      <c r="B76" s="3">
        <f>$B$1*Arasınav!AF76</f>
        <v>0</v>
      </c>
      <c r="C76" s="3">
        <f>$C$1*Ödev!AF76</f>
        <v>0</v>
      </c>
      <c r="D76" s="3">
        <f>$D$1*Proje!AF76</f>
        <v>0</v>
      </c>
      <c r="E76" s="3">
        <f>$E$1*Final!AF76</f>
        <v>0</v>
      </c>
      <c r="F76" s="3">
        <f t="shared" si="17"/>
        <v>0</v>
      </c>
      <c r="H76" s="5" t="str">
        <f t="shared" si="18"/>
        <v>K</v>
      </c>
      <c r="I76" s="2">
        <f t="shared" si="19"/>
        <v>0</v>
      </c>
      <c r="K76" s="48">
        <f t="shared" si="20"/>
        <v>1</v>
      </c>
      <c r="L76" s="3">
        <f>K76*$L$1*But!AF76</f>
        <v>0</v>
      </c>
      <c r="M76" s="23">
        <f t="shared" si="21"/>
        <v>0</v>
      </c>
      <c r="N76" s="18" t="str">
        <f t="shared" si="22"/>
        <v>K</v>
      </c>
      <c r="O76" s="18">
        <f t="shared" si="23"/>
        <v>0</v>
      </c>
      <c r="P76" s="50">
        <f t="shared" si="24"/>
        <v>0</v>
      </c>
      <c r="Q76" s="51"/>
    </row>
    <row r="77" spans="1:17" ht="17.25">
      <c r="A77" s="40" t="str">
        <f>Arasınav!A77</f>
        <v>T75</v>
      </c>
      <c r="B77" s="3">
        <f>$B$1*Arasınav!AF77</f>
        <v>0</v>
      </c>
      <c r="C77" s="3">
        <f>$C$1*Ödev!AF77</f>
        <v>0</v>
      </c>
      <c r="D77" s="3">
        <f>$D$1*Proje!AF77</f>
        <v>0</v>
      </c>
      <c r="E77" s="3">
        <f>$E$1*Final!AF77</f>
        <v>0</v>
      </c>
      <c r="F77" s="3">
        <f t="shared" si="17"/>
        <v>0</v>
      </c>
      <c r="H77" s="5" t="str">
        <f t="shared" si="18"/>
        <v>K</v>
      </c>
      <c r="I77" s="2">
        <f t="shared" si="19"/>
        <v>0</v>
      </c>
      <c r="K77" s="48">
        <f t="shared" si="20"/>
        <v>1</v>
      </c>
      <c r="L77" s="3">
        <f>K77*$L$1*But!AF77</f>
        <v>0</v>
      </c>
      <c r="M77" s="23">
        <f t="shared" si="21"/>
        <v>0</v>
      </c>
      <c r="N77" s="18" t="str">
        <f t="shared" si="22"/>
        <v>K</v>
      </c>
      <c r="O77" s="18">
        <f t="shared" si="23"/>
        <v>0</v>
      </c>
      <c r="P77" s="50">
        <f t="shared" si="24"/>
        <v>0</v>
      </c>
      <c r="Q77" s="51"/>
    </row>
    <row r="78" spans="1:17" ht="17.25">
      <c r="A78" s="40" t="str">
        <f>Arasınav!A78</f>
        <v>T76</v>
      </c>
      <c r="B78" s="3">
        <f>$B$1*Arasınav!AF78</f>
        <v>0</v>
      </c>
      <c r="C78" s="3">
        <f>$C$1*Ödev!AF78</f>
        <v>0</v>
      </c>
      <c r="D78" s="3">
        <f>$D$1*Proje!AF78</f>
        <v>0</v>
      </c>
      <c r="E78" s="3">
        <f>$E$1*Final!AF78</f>
        <v>0</v>
      </c>
      <c r="F78" s="3">
        <f t="shared" si="17"/>
        <v>0</v>
      </c>
      <c r="H78" s="5" t="str">
        <f t="shared" si="18"/>
        <v>K</v>
      </c>
      <c r="I78" s="2">
        <f t="shared" si="19"/>
        <v>0</v>
      </c>
      <c r="K78" s="48">
        <f t="shared" si="20"/>
        <v>1</v>
      </c>
      <c r="L78" s="3">
        <f>K78*$L$1*But!AF78</f>
        <v>0</v>
      </c>
      <c r="M78" s="23">
        <f t="shared" si="21"/>
        <v>0</v>
      </c>
      <c r="N78" s="18" t="str">
        <f t="shared" si="22"/>
        <v>K</v>
      </c>
      <c r="O78" s="18">
        <f t="shared" si="23"/>
        <v>0</v>
      </c>
      <c r="P78" s="50">
        <f t="shared" si="24"/>
        <v>0</v>
      </c>
      <c r="Q78" s="51"/>
    </row>
    <row r="79" spans="1:17" ht="17.25">
      <c r="A79" s="40" t="str">
        <f>Arasınav!A79</f>
        <v>T77</v>
      </c>
      <c r="B79" s="3">
        <f>$B$1*Arasınav!AF79</f>
        <v>0</v>
      </c>
      <c r="C79" s="3">
        <f>$C$1*Ödev!AF79</f>
        <v>0</v>
      </c>
      <c r="D79" s="3">
        <f>$D$1*Proje!AF79</f>
        <v>0</v>
      </c>
      <c r="E79" s="3">
        <f>$E$1*Final!AF79</f>
        <v>0</v>
      </c>
      <c r="F79" s="3">
        <f t="shared" si="17"/>
        <v>0</v>
      </c>
      <c r="H79" s="5" t="str">
        <f t="shared" si="18"/>
        <v>K</v>
      </c>
      <c r="I79" s="2">
        <f t="shared" si="19"/>
        <v>0</v>
      </c>
      <c r="K79" s="48">
        <f t="shared" si="20"/>
        <v>1</v>
      </c>
      <c r="L79" s="3">
        <f>K79*$L$1*But!AF79</f>
        <v>0</v>
      </c>
      <c r="M79" s="23">
        <f t="shared" si="21"/>
        <v>0</v>
      </c>
      <c r="N79" s="18" t="str">
        <f t="shared" si="22"/>
        <v>K</v>
      </c>
      <c r="O79" s="18">
        <f t="shared" si="23"/>
        <v>0</v>
      </c>
      <c r="P79" s="50">
        <f t="shared" si="24"/>
        <v>0</v>
      </c>
      <c r="Q79" s="51"/>
    </row>
    <row r="80" spans="1:17" ht="17.25">
      <c r="A80" s="40" t="str">
        <f>Arasınav!A80</f>
        <v>T78</v>
      </c>
      <c r="B80" s="3">
        <f>$B$1*Arasınav!AF80</f>
        <v>0</v>
      </c>
      <c r="C80" s="3">
        <f>$C$1*Ödev!AF80</f>
        <v>0</v>
      </c>
      <c r="D80" s="3">
        <f>$D$1*Proje!AF80</f>
        <v>0</v>
      </c>
      <c r="E80" s="3">
        <f>$E$1*Final!AF80</f>
        <v>0</v>
      </c>
      <c r="F80" s="3">
        <f t="shared" si="17"/>
        <v>0</v>
      </c>
      <c r="H80" s="5" t="str">
        <f t="shared" si="18"/>
        <v>K</v>
      </c>
      <c r="I80" s="2">
        <f t="shared" si="19"/>
        <v>0</v>
      </c>
      <c r="K80" s="48">
        <f t="shared" si="20"/>
        <v>1</v>
      </c>
      <c r="L80" s="3">
        <f>K80*$L$1*But!AF80</f>
        <v>0</v>
      </c>
      <c r="M80" s="23">
        <f t="shared" si="21"/>
        <v>0</v>
      </c>
      <c r="N80" s="18" t="str">
        <f t="shared" si="22"/>
        <v>K</v>
      </c>
      <c r="O80" s="18">
        <f t="shared" si="23"/>
        <v>0</v>
      </c>
      <c r="P80" s="50">
        <f t="shared" si="24"/>
        <v>0</v>
      </c>
      <c r="Q80" s="51"/>
    </row>
    <row r="81" spans="1:17" ht="17.25">
      <c r="A81" s="40" t="str">
        <f>Arasınav!A81</f>
        <v>T79</v>
      </c>
      <c r="B81" s="3">
        <f>$B$1*Arasınav!AF81</f>
        <v>0</v>
      </c>
      <c r="C81" s="3">
        <f>$C$1*Ödev!AF81</f>
        <v>0</v>
      </c>
      <c r="D81" s="3">
        <f>$D$1*Proje!AF81</f>
        <v>0</v>
      </c>
      <c r="E81" s="3">
        <f>$E$1*Final!AF81</f>
        <v>0</v>
      </c>
      <c r="F81" s="3">
        <f t="shared" si="17"/>
        <v>0</v>
      </c>
      <c r="H81" s="5" t="str">
        <f t="shared" si="18"/>
        <v>K</v>
      </c>
      <c r="I81" s="2">
        <f t="shared" si="19"/>
        <v>0</v>
      </c>
      <c r="K81" s="48">
        <f t="shared" si="20"/>
        <v>1</v>
      </c>
      <c r="L81" s="3">
        <f>K81*$L$1*But!AF81</f>
        <v>0</v>
      </c>
      <c r="M81" s="23">
        <f t="shared" si="21"/>
        <v>0</v>
      </c>
      <c r="N81" s="18" t="str">
        <f t="shared" si="22"/>
        <v>K</v>
      </c>
      <c r="O81" s="18">
        <f t="shared" si="23"/>
        <v>0</v>
      </c>
      <c r="P81" s="50">
        <f t="shared" si="24"/>
        <v>0</v>
      </c>
      <c r="Q81" s="51"/>
    </row>
    <row r="82" spans="1:17" ht="17.25">
      <c r="A82" s="40" t="str">
        <f>Arasınav!A82</f>
        <v>T80</v>
      </c>
      <c r="B82" s="3">
        <f>$B$1*Arasınav!AF82</f>
        <v>0</v>
      </c>
      <c r="C82" s="3">
        <f>$C$1*Ödev!AF82</f>
        <v>0</v>
      </c>
      <c r="D82" s="3">
        <f>$D$1*Proje!AF82</f>
        <v>0</v>
      </c>
      <c r="E82" s="3">
        <f>$E$1*Final!AF82</f>
        <v>0</v>
      </c>
      <c r="F82" s="3">
        <f t="shared" si="17"/>
        <v>0</v>
      </c>
      <c r="H82" s="5" t="str">
        <f t="shared" si="18"/>
        <v>K</v>
      </c>
      <c r="I82" s="2">
        <f t="shared" si="19"/>
        <v>0</v>
      </c>
      <c r="K82" s="48">
        <f t="shared" si="20"/>
        <v>1</v>
      </c>
      <c r="L82" s="3">
        <f>K82*$L$1*But!AF82</f>
        <v>0</v>
      </c>
      <c r="M82" s="23">
        <f t="shared" si="21"/>
        <v>0</v>
      </c>
      <c r="N82" s="18" t="str">
        <f t="shared" si="22"/>
        <v>K</v>
      </c>
      <c r="O82" s="18">
        <f t="shared" si="23"/>
        <v>0</v>
      </c>
      <c r="P82" s="50">
        <f t="shared" si="24"/>
        <v>0</v>
      </c>
      <c r="Q82" s="51"/>
    </row>
    <row r="83" spans="1:17" ht="17.25">
      <c r="A83" s="40" t="str">
        <f>Arasınav!A83</f>
        <v>T81</v>
      </c>
      <c r="B83" s="3">
        <f>$B$1*Arasınav!AF83</f>
        <v>0</v>
      </c>
      <c r="C83" s="3">
        <f>$C$1*Ödev!AF83</f>
        <v>0</v>
      </c>
      <c r="D83" s="3">
        <f>$D$1*Proje!AF83</f>
        <v>0</v>
      </c>
      <c r="E83" s="3">
        <f>$E$1*Final!AF83</f>
        <v>0</v>
      </c>
      <c r="F83" s="3">
        <f t="shared" si="17"/>
        <v>0</v>
      </c>
      <c r="H83" s="5" t="str">
        <f t="shared" si="18"/>
        <v>K</v>
      </c>
      <c r="I83" s="2">
        <f t="shared" si="19"/>
        <v>0</v>
      </c>
      <c r="K83" s="48">
        <f t="shared" si="20"/>
        <v>1</v>
      </c>
      <c r="L83" s="3">
        <f>K83*$L$1*But!AF83</f>
        <v>0</v>
      </c>
      <c r="M83" s="23">
        <f t="shared" si="21"/>
        <v>0</v>
      </c>
      <c r="N83" s="18" t="str">
        <f t="shared" si="22"/>
        <v>K</v>
      </c>
      <c r="O83" s="18">
        <f t="shared" si="23"/>
        <v>0</v>
      </c>
      <c r="P83" s="50">
        <f t="shared" si="24"/>
        <v>0</v>
      </c>
      <c r="Q83" s="51"/>
    </row>
    <row r="84" spans="1:17" ht="17.25">
      <c r="A84" s="40" t="str">
        <f>Arasınav!A84</f>
        <v>T82</v>
      </c>
      <c r="B84" s="3">
        <f>$B$1*Arasınav!AF84</f>
        <v>0</v>
      </c>
      <c r="C84" s="3">
        <f>$C$1*Ödev!AF84</f>
        <v>0</v>
      </c>
      <c r="D84" s="3">
        <f>$D$1*Proje!AF84</f>
        <v>0</v>
      </c>
      <c r="E84" s="3">
        <f>$E$1*Final!AF84</f>
        <v>0</v>
      </c>
      <c r="F84" s="3">
        <f t="shared" si="17"/>
        <v>0</v>
      </c>
      <c r="H84" s="5" t="str">
        <f t="shared" si="18"/>
        <v>K</v>
      </c>
      <c r="I84" s="2">
        <f t="shared" si="19"/>
        <v>0</v>
      </c>
      <c r="K84" s="48">
        <f t="shared" si="20"/>
        <v>1</v>
      </c>
      <c r="L84" s="3">
        <f>K84*$L$1*But!AF84</f>
        <v>0</v>
      </c>
      <c r="M84" s="23">
        <f t="shared" si="21"/>
        <v>0</v>
      </c>
      <c r="N84" s="18" t="str">
        <f t="shared" si="22"/>
        <v>K</v>
      </c>
      <c r="O84" s="18">
        <f t="shared" si="23"/>
        <v>0</v>
      </c>
      <c r="P84" s="50">
        <f t="shared" si="24"/>
        <v>0</v>
      </c>
      <c r="Q84" s="51"/>
    </row>
    <row r="85" spans="1:17" ht="17.25">
      <c r="A85" s="40" t="str">
        <f>Arasınav!A85</f>
        <v>T83</v>
      </c>
      <c r="B85" s="3">
        <f>$B$1*Arasınav!AF85</f>
        <v>0</v>
      </c>
      <c r="C85" s="3">
        <f>$C$1*Ödev!AF85</f>
        <v>0</v>
      </c>
      <c r="D85" s="3">
        <f>$D$1*Proje!AF85</f>
        <v>0</v>
      </c>
      <c r="E85" s="3">
        <f>$E$1*Final!AF85</f>
        <v>0</v>
      </c>
      <c r="F85" s="3">
        <f t="shared" si="17"/>
        <v>0</v>
      </c>
      <c r="H85" s="5" t="str">
        <f t="shared" si="18"/>
        <v>K</v>
      </c>
      <c r="I85" s="2">
        <f t="shared" si="19"/>
        <v>0</v>
      </c>
      <c r="K85" s="48">
        <f t="shared" si="20"/>
        <v>1</v>
      </c>
      <c r="L85" s="3">
        <f>K85*$L$1*But!AF85</f>
        <v>0</v>
      </c>
      <c r="M85" s="23">
        <f t="shared" si="21"/>
        <v>0</v>
      </c>
      <c r="N85" s="18" t="str">
        <f t="shared" si="22"/>
        <v>K</v>
      </c>
      <c r="O85" s="18">
        <f t="shared" si="23"/>
        <v>0</v>
      </c>
      <c r="P85" s="50">
        <f t="shared" si="24"/>
        <v>0</v>
      </c>
      <c r="Q85" s="51"/>
    </row>
    <row r="86" spans="1:17" ht="17.25">
      <c r="A86" s="40" t="str">
        <f>Arasınav!A86</f>
        <v>T84</v>
      </c>
      <c r="B86" s="3">
        <f>$B$1*Arasınav!AF86</f>
        <v>0</v>
      </c>
      <c r="C86" s="3">
        <f>$C$1*Ödev!AF86</f>
        <v>0</v>
      </c>
      <c r="D86" s="3">
        <f>$D$1*Proje!AF86</f>
        <v>0</v>
      </c>
      <c r="E86" s="3">
        <f>$E$1*Final!AF86</f>
        <v>0</v>
      </c>
      <c r="F86" s="3">
        <f t="shared" si="17"/>
        <v>0</v>
      </c>
      <c r="H86" s="5" t="str">
        <f t="shared" si="18"/>
        <v>K</v>
      </c>
      <c r="I86" s="2">
        <f t="shared" si="19"/>
        <v>0</v>
      </c>
      <c r="K86" s="48">
        <f t="shared" si="20"/>
        <v>1</v>
      </c>
      <c r="L86" s="3">
        <f>K86*$L$1*But!AF86</f>
        <v>0</v>
      </c>
      <c r="M86" s="23">
        <f t="shared" si="21"/>
        <v>0</v>
      </c>
      <c r="N86" s="18" t="str">
        <f t="shared" si="22"/>
        <v>K</v>
      </c>
      <c r="O86" s="18">
        <f t="shared" si="23"/>
        <v>0</v>
      </c>
      <c r="P86" s="50">
        <f t="shared" si="24"/>
        <v>0</v>
      </c>
      <c r="Q86" s="51"/>
    </row>
    <row r="87" spans="1:17" ht="17.25">
      <c r="A87" s="40" t="str">
        <f>Arasınav!A87</f>
        <v>T85</v>
      </c>
      <c r="B87" s="3">
        <f>$B$1*Arasınav!AF87</f>
        <v>0</v>
      </c>
      <c r="C87" s="3">
        <f>$C$1*Ödev!AF87</f>
        <v>0</v>
      </c>
      <c r="D87" s="3">
        <f>$D$1*Proje!AF87</f>
        <v>0</v>
      </c>
      <c r="E87" s="3">
        <f>$E$1*Final!AF87</f>
        <v>0</v>
      </c>
      <c r="F87" s="3">
        <f t="shared" si="17"/>
        <v>0</v>
      </c>
      <c r="H87" s="5" t="str">
        <f t="shared" si="18"/>
        <v>K</v>
      </c>
      <c r="I87" s="2">
        <f t="shared" si="19"/>
        <v>0</v>
      </c>
      <c r="K87" s="48">
        <f t="shared" si="20"/>
        <v>1</v>
      </c>
      <c r="L87" s="3">
        <f>K87*$L$1*But!AF87</f>
        <v>0</v>
      </c>
      <c r="M87" s="23">
        <f t="shared" si="21"/>
        <v>0</v>
      </c>
      <c r="N87" s="18" t="str">
        <f t="shared" si="22"/>
        <v>K</v>
      </c>
      <c r="O87" s="18">
        <f t="shared" si="23"/>
        <v>0</v>
      </c>
      <c r="P87" s="50">
        <f t="shared" si="24"/>
        <v>0</v>
      </c>
      <c r="Q87" s="51"/>
    </row>
    <row r="88" spans="1:17" ht="17.25">
      <c r="A88" s="40" t="str">
        <f>Arasınav!A88</f>
        <v>T86</v>
      </c>
      <c r="B88" s="3">
        <f>$B$1*Arasınav!AF88</f>
        <v>0</v>
      </c>
      <c r="C88" s="3">
        <f>$C$1*Ödev!AF88</f>
        <v>0</v>
      </c>
      <c r="D88" s="3">
        <f>$D$1*Proje!AF88</f>
        <v>0</v>
      </c>
      <c r="E88" s="3">
        <f>$E$1*Final!AF88</f>
        <v>0</v>
      </c>
      <c r="F88" s="3">
        <f t="shared" si="17"/>
        <v>0</v>
      </c>
      <c r="H88" s="5" t="str">
        <f t="shared" si="18"/>
        <v>K</v>
      </c>
      <c r="I88" s="2">
        <f t="shared" si="19"/>
        <v>0</v>
      </c>
      <c r="K88" s="48">
        <f t="shared" si="20"/>
        <v>1</v>
      </c>
      <c r="L88" s="3">
        <f>K88*$L$1*But!AF88</f>
        <v>0</v>
      </c>
      <c r="M88" s="23">
        <f t="shared" si="21"/>
        <v>0</v>
      </c>
      <c r="N88" s="18" t="str">
        <f t="shared" si="22"/>
        <v>K</v>
      </c>
      <c r="O88" s="18">
        <f t="shared" si="23"/>
        <v>0</v>
      </c>
      <c r="P88" s="50">
        <f t="shared" si="24"/>
        <v>0</v>
      </c>
      <c r="Q88" s="51"/>
    </row>
    <row r="89" spans="1:17" ht="17.25">
      <c r="A89" s="40" t="str">
        <f>Arasınav!A89</f>
        <v>T87</v>
      </c>
      <c r="B89" s="3">
        <f>$B$1*Arasınav!AF89</f>
        <v>0</v>
      </c>
      <c r="C89" s="3">
        <f>$C$1*Ödev!AF89</f>
        <v>0</v>
      </c>
      <c r="D89" s="3">
        <f>$D$1*Proje!AF89</f>
        <v>0</v>
      </c>
      <c r="E89" s="3">
        <f>$E$1*Final!AF89</f>
        <v>0</v>
      </c>
      <c r="F89" s="3">
        <f t="shared" si="17"/>
        <v>0</v>
      </c>
      <c r="H89" s="5" t="str">
        <f t="shared" si="18"/>
        <v>K</v>
      </c>
      <c r="I89" s="2">
        <f t="shared" si="19"/>
        <v>0</v>
      </c>
      <c r="K89" s="48">
        <f t="shared" si="20"/>
        <v>1</v>
      </c>
      <c r="L89" s="3">
        <f>K89*$L$1*But!AF89</f>
        <v>0</v>
      </c>
      <c r="M89" s="23">
        <f t="shared" si="21"/>
        <v>0</v>
      </c>
      <c r="N89" s="18" t="str">
        <f t="shared" si="22"/>
        <v>K</v>
      </c>
      <c r="O89" s="18">
        <f t="shared" si="23"/>
        <v>0</v>
      </c>
      <c r="P89" s="50">
        <f t="shared" si="24"/>
        <v>0</v>
      </c>
      <c r="Q89" s="51"/>
    </row>
    <row r="90" spans="1:17" ht="17.25">
      <c r="A90" s="40" t="str">
        <f>Arasınav!A90</f>
        <v>T88</v>
      </c>
      <c r="B90" s="3">
        <f>$B$1*Arasınav!AF90</f>
        <v>0</v>
      </c>
      <c r="C90" s="3">
        <f>$C$1*Ödev!AF90</f>
        <v>0</v>
      </c>
      <c r="D90" s="3">
        <f>$D$1*Proje!AF90</f>
        <v>0</v>
      </c>
      <c r="E90" s="3">
        <f>$E$1*Final!AF90</f>
        <v>0</v>
      </c>
      <c r="F90" s="3">
        <f t="shared" si="17"/>
        <v>0</v>
      </c>
      <c r="H90" s="5" t="str">
        <f t="shared" si="18"/>
        <v>K</v>
      </c>
      <c r="I90" s="2">
        <f t="shared" si="19"/>
        <v>0</v>
      </c>
      <c r="K90" s="48">
        <f t="shared" si="20"/>
        <v>1</v>
      </c>
      <c r="L90" s="3">
        <f>K90*$L$1*But!AF90</f>
        <v>0</v>
      </c>
      <c r="M90" s="23">
        <f t="shared" si="21"/>
        <v>0</v>
      </c>
      <c r="N90" s="18" t="str">
        <f t="shared" si="22"/>
        <v>K</v>
      </c>
      <c r="O90" s="18">
        <f t="shared" si="23"/>
        <v>0</v>
      </c>
      <c r="P90" s="50">
        <f t="shared" si="24"/>
        <v>0</v>
      </c>
      <c r="Q90" s="51"/>
    </row>
    <row r="91" spans="1:17" ht="17.25">
      <c r="A91" s="40" t="str">
        <f>Arasınav!A91</f>
        <v>T89</v>
      </c>
      <c r="B91" s="3">
        <f>$B$1*Arasınav!AF91</f>
        <v>0</v>
      </c>
      <c r="C91" s="3">
        <f>$C$1*Ödev!AF91</f>
        <v>0</v>
      </c>
      <c r="D91" s="3">
        <f>$D$1*Proje!AF91</f>
        <v>0</v>
      </c>
      <c r="E91" s="3">
        <f>$E$1*Final!AF91</f>
        <v>0</v>
      </c>
      <c r="F91" s="3">
        <f t="shared" si="17"/>
        <v>0</v>
      </c>
      <c r="H91" s="5" t="str">
        <f t="shared" si="18"/>
        <v>K</v>
      </c>
      <c r="I91" s="2">
        <f t="shared" si="19"/>
        <v>0</v>
      </c>
      <c r="K91" s="48">
        <f t="shared" si="20"/>
        <v>1</v>
      </c>
      <c r="L91" s="3">
        <f>K91*$L$1*But!AF91</f>
        <v>0</v>
      </c>
      <c r="M91" s="23">
        <f t="shared" si="21"/>
        <v>0</v>
      </c>
      <c r="N91" s="18" t="str">
        <f t="shared" si="22"/>
        <v>K</v>
      </c>
      <c r="O91" s="18">
        <f t="shared" si="23"/>
        <v>0</v>
      </c>
      <c r="P91" s="50">
        <f t="shared" si="24"/>
        <v>0</v>
      </c>
      <c r="Q91" s="51"/>
    </row>
    <row r="92" spans="1:17" ht="17.25">
      <c r="A92" s="40" t="str">
        <f>Arasınav!A92</f>
        <v>T90</v>
      </c>
      <c r="B92" s="3">
        <f>$B$1*Arasınav!AF92</f>
        <v>0</v>
      </c>
      <c r="C92" s="3">
        <f>$C$1*Ödev!AF92</f>
        <v>0</v>
      </c>
      <c r="D92" s="3">
        <f>$D$1*Proje!AF92</f>
        <v>0</v>
      </c>
      <c r="E92" s="3">
        <f>$E$1*Final!AF92</f>
        <v>0</v>
      </c>
      <c r="F92" s="3">
        <f t="shared" si="17"/>
        <v>0</v>
      </c>
      <c r="H92" s="5" t="str">
        <f t="shared" si="18"/>
        <v>K</v>
      </c>
      <c r="I92" s="2">
        <f t="shared" si="19"/>
        <v>0</v>
      </c>
      <c r="K92" s="48">
        <f t="shared" si="20"/>
        <v>1</v>
      </c>
      <c r="L92" s="3">
        <f>K92*$L$1*But!AF92</f>
        <v>0</v>
      </c>
      <c r="M92" s="23">
        <f t="shared" si="21"/>
        <v>0</v>
      </c>
      <c r="N92" s="18" t="str">
        <f t="shared" si="22"/>
        <v>K</v>
      </c>
      <c r="O92" s="18">
        <f t="shared" si="23"/>
        <v>0</v>
      </c>
      <c r="P92" s="50">
        <f t="shared" si="24"/>
        <v>0</v>
      </c>
      <c r="Q92" s="51"/>
    </row>
    <row r="93" spans="1:17" ht="17.25">
      <c r="A93" s="40" t="str">
        <f>Arasınav!A93</f>
        <v>T91</v>
      </c>
      <c r="B93" s="3">
        <f>$B$1*Arasınav!AF93</f>
        <v>0</v>
      </c>
      <c r="C93" s="3">
        <f>$C$1*Ödev!AF93</f>
        <v>0</v>
      </c>
      <c r="D93" s="3">
        <f>$D$1*Proje!AF93</f>
        <v>0</v>
      </c>
      <c r="E93" s="3">
        <f>$E$1*Final!AF93</f>
        <v>0</v>
      </c>
      <c r="F93" s="3">
        <f t="shared" si="17"/>
        <v>0</v>
      </c>
      <c r="H93" s="5" t="str">
        <f t="shared" si="18"/>
        <v>K</v>
      </c>
      <c r="I93" s="2">
        <f t="shared" si="19"/>
        <v>0</v>
      </c>
      <c r="K93" s="48">
        <f t="shared" si="20"/>
        <v>1</v>
      </c>
      <c r="L93" s="3">
        <f>K93*$L$1*But!AF93</f>
        <v>0</v>
      </c>
      <c r="M93" s="23">
        <f t="shared" si="21"/>
        <v>0</v>
      </c>
      <c r="N93" s="18" t="str">
        <f t="shared" si="22"/>
        <v>K</v>
      </c>
      <c r="O93" s="18">
        <f t="shared" si="23"/>
        <v>0</v>
      </c>
      <c r="P93" s="50">
        <f t="shared" si="24"/>
        <v>0</v>
      </c>
      <c r="Q93" s="51"/>
    </row>
    <row r="94" spans="1:17" ht="17.25">
      <c r="A94" s="40" t="str">
        <f>Arasınav!A94</f>
        <v>T92</v>
      </c>
      <c r="B94" s="3">
        <f>$B$1*Arasınav!AF94</f>
        <v>0</v>
      </c>
      <c r="C94" s="3">
        <f>$C$1*Ödev!AF94</f>
        <v>0</v>
      </c>
      <c r="D94" s="3">
        <f>$D$1*Proje!AF94</f>
        <v>0</v>
      </c>
      <c r="E94" s="3">
        <f>$E$1*Final!AF94</f>
        <v>0</v>
      </c>
      <c r="F94" s="3">
        <f t="shared" si="17"/>
        <v>0</v>
      </c>
      <c r="H94" s="5" t="str">
        <f t="shared" si="18"/>
        <v>K</v>
      </c>
      <c r="I94" s="2">
        <f t="shared" si="19"/>
        <v>0</v>
      </c>
      <c r="K94" s="48">
        <f t="shared" si="20"/>
        <v>1</v>
      </c>
      <c r="L94" s="3">
        <f>K94*$L$1*But!AF94</f>
        <v>0</v>
      </c>
      <c r="M94" s="23">
        <f t="shared" si="21"/>
        <v>0</v>
      </c>
      <c r="N94" s="18" t="str">
        <f t="shared" si="22"/>
        <v>K</v>
      </c>
      <c r="O94" s="18">
        <f t="shared" si="23"/>
        <v>0</v>
      </c>
      <c r="P94" s="50">
        <f t="shared" si="24"/>
        <v>0</v>
      </c>
      <c r="Q94" s="51"/>
    </row>
    <row r="95" spans="1:17" ht="17.25">
      <c r="A95" s="40" t="str">
        <f>Arasınav!A95</f>
        <v>T93</v>
      </c>
      <c r="B95" s="3">
        <f>$B$1*Arasınav!AF95</f>
        <v>0</v>
      </c>
      <c r="C95" s="3">
        <f>$C$1*Ödev!AF95</f>
        <v>0</v>
      </c>
      <c r="D95" s="3">
        <f>$D$1*Proje!AF95</f>
        <v>0</v>
      </c>
      <c r="E95" s="3">
        <f>$E$1*Final!AF95</f>
        <v>0</v>
      </c>
      <c r="F95" s="3">
        <f t="shared" si="17"/>
        <v>0</v>
      </c>
      <c r="H95" s="5" t="str">
        <f t="shared" si="18"/>
        <v>K</v>
      </c>
      <c r="I95" s="2">
        <f t="shared" si="19"/>
        <v>0</v>
      </c>
      <c r="K95" s="48">
        <f t="shared" si="20"/>
        <v>1</v>
      </c>
      <c r="L95" s="3">
        <f>K95*$L$1*But!AF95</f>
        <v>0</v>
      </c>
      <c r="M95" s="23">
        <f t="shared" si="21"/>
        <v>0</v>
      </c>
      <c r="N95" s="18" t="str">
        <f t="shared" si="22"/>
        <v>K</v>
      </c>
      <c r="O95" s="18">
        <f t="shared" si="23"/>
        <v>0</v>
      </c>
      <c r="P95" s="50">
        <f t="shared" si="24"/>
        <v>0</v>
      </c>
      <c r="Q95" s="51"/>
    </row>
    <row r="96" spans="1:17" ht="17.25">
      <c r="A96" s="40" t="str">
        <f>Arasınav!A96</f>
        <v>T94</v>
      </c>
      <c r="B96" s="3">
        <f>$B$1*Arasınav!AF96</f>
        <v>0</v>
      </c>
      <c r="C96" s="3">
        <f>$C$1*Ödev!AF96</f>
        <v>0</v>
      </c>
      <c r="D96" s="3">
        <f>$D$1*Proje!AF96</f>
        <v>0</v>
      </c>
      <c r="E96" s="3">
        <f>$E$1*Final!AF96</f>
        <v>0</v>
      </c>
      <c r="F96" s="3">
        <f t="shared" si="17"/>
        <v>0</v>
      </c>
      <c r="H96" s="5" t="str">
        <f t="shared" si="18"/>
        <v>K</v>
      </c>
      <c r="I96" s="2">
        <f t="shared" si="19"/>
        <v>0</v>
      </c>
      <c r="K96" s="48">
        <f t="shared" si="20"/>
        <v>1</v>
      </c>
      <c r="L96" s="3">
        <f>K96*$L$1*But!AF96</f>
        <v>0</v>
      </c>
      <c r="M96" s="23">
        <f t="shared" si="21"/>
        <v>0</v>
      </c>
      <c r="N96" s="18" t="str">
        <f t="shared" si="22"/>
        <v>K</v>
      </c>
      <c r="O96" s="18">
        <f t="shared" si="23"/>
        <v>0</v>
      </c>
      <c r="P96" s="50">
        <f t="shared" si="24"/>
        <v>0</v>
      </c>
      <c r="Q96" s="51"/>
    </row>
    <row r="97" spans="1:17" ht="17.25">
      <c r="A97" s="40" t="str">
        <f>Arasınav!A97</f>
        <v>T95</v>
      </c>
      <c r="B97" s="3">
        <f>$B$1*Arasınav!AF97</f>
        <v>0</v>
      </c>
      <c r="C97" s="3">
        <f>$C$1*Ödev!AF97</f>
        <v>0</v>
      </c>
      <c r="D97" s="3">
        <f>$D$1*Proje!AF97</f>
        <v>0</v>
      </c>
      <c r="E97" s="3">
        <f>$E$1*Final!AF97</f>
        <v>0</v>
      </c>
      <c r="F97" s="3">
        <f t="shared" si="17"/>
        <v>0</v>
      </c>
      <c r="H97" s="5" t="str">
        <f t="shared" si="18"/>
        <v>K</v>
      </c>
      <c r="I97" s="2">
        <f t="shared" si="19"/>
        <v>0</v>
      </c>
      <c r="K97" s="48">
        <f t="shared" si="20"/>
        <v>1</v>
      </c>
      <c r="L97" s="3">
        <f>K97*$L$1*But!AF97</f>
        <v>0</v>
      </c>
      <c r="M97" s="23">
        <f t="shared" si="21"/>
        <v>0</v>
      </c>
      <c r="N97" s="18" t="str">
        <f t="shared" si="22"/>
        <v>K</v>
      </c>
      <c r="O97" s="18">
        <f t="shared" si="23"/>
        <v>0</v>
      </c>
      <c r="P97" s="50">
        <f t="shared" si="24"/>
        <v>0</v>
      </c>
      <c r="Q97" s="51"/>
    </row>
    <row r="98" spans="1:17" ht="17.25">
      <c r="A98" s="40" t="str">
        <f>Arasınav!A98</f>
        <v>T96</v>
      </c>
      <c r="B98" s="3">
        <f>$B$1*Arasınav!AF98</f>
        <v>0</v>
      </c>
      <c r="C98" s="3">
        <f>$C$1*Ödev!AF98</f>
        <v>0</v>
      </c>
      <c r="D98" s="3">
        <f>$D$1*Proje!AF98</f>
        <v>0</v>
      </c>
      <c r="E98" s="3">
        <f>$E$1*Final!AF98</f>
        <v>0</v>
      </c>
      <c r="F98" s="3">
        <f t="shared" si="17"/>
        <v>0</v>
      </c>
      <c r="H98" s="5" t="str">
        <f t="shared" si="18"/>
        <v>K</v>
      </c>
      <c r="I98" s="2">
        <f t="shared" si="19"/>
        <v>0</v>
      </c>
      <c r="K98" s="48">
        <f t="shared" si="20"/>
        <v>1</v>
      </c>
      <c r="L98" s="3">
        <f>K98*$L$1*But!AF98</f>
        <v>0</v>
      </c>
      <c r="M98" s="23">
        <f t="shared" si="21"/>
        <v>0</v>
      </c>
      <c r="N98" s="18" t="str">
        <f t="shared" si="22"/>
        <v>K</v>
      </c>
      <c r="O98" s="18">
        <f t="shared" si="23"/>
        <v>0</v>
      </c>
      <c r="P98" s="50">
        <f t="shared" si="24"/>
        <v>0</v>
      </c>
      <c r="Q98" s="51"/>
    </row>
    <row r="99" spans="1:17" ht="17.25">
      <c r="A99" s="40" t="str">
        <f>Arasınav!A99</f>
        <v>T97</v>
      </c>
      <c r="B99" s="3">
        <f>$B$1*Arasınav!AF99</f>
        <v>0</v>
      </c>
      <c r="C99" s="3">
        <f>$C$1*Ödev!AF99</f>
        <v>0</v>
      </c>
      <c r="D99" s="3">
        <f>$D$1*Proje!AF99</f>
        <v>0</v>
      </c>
      <c r="E99" s="3">
        <f>$E$1*Final!AF99</f>
        <v>0</v>
      </c>
      <c r="F99" s="3">
        <f t="shared" si="17"/>
        <v>0</v>
      </c>
      <c r="H99" s="5" t="str">
        <f t="shared" si="18"/>
        <v>K</v>
      </c>
      <c r="I99" s="2">
        <f t="shared" si="19"/>
        <v>0</v>
      </c>
      <c r="K99" s="48">
        <f t="shared" si="20"/>
        <v>1</v>
      </c>
      <c r="L99" s="3">
        <f>K99*$L$1*But!AF99</f>
        <v>0</v>
      </c>
      <c r="M99" s="23">
        <f t="shared" si="21"/>
        <v>0</v>
      </c>
      <c r="N99" s="18" t="str">
        <f t="shared" si="22"/>
        <v>K</v>
      </c>
      <c r="O99" s="18">
        <f t="shared" si="23"/>
        <v>0</v>
      </c>
      <c r="P99" s="50">
        <f t="shared" si="24"/>
        <v>0</v>
      </c>
      <c r="Q99" s="51"/>
    </row>
    <row r="100" spans="1:17" ht="17.25">
      <c r="A100" s="40" t="str">
        <f>Arasınav!A100</f>
        <v>T98</v>
      </c>
      <c r="B100" s="3">
        <f>$B$1*Arasınav!AF100</f>
        <v>0</v>
      </c>
      <c r="C100" s="3">
        <f>$C$1*Ödev!AF100</f>
        <v>0</v>
      </c>
      <c r="D100" s="3">
        <f>$D$1*Proje!AF100</f>
        <v>0</v>
      </c>
      <c r="E100" s="3">
        <f>$E$1*Final!AF100</f>
        <v>0</v>
      </c>
      <c r="F100" s="3">
        <f t="shared" si="17"/>
        <v>0</v>
      </c>
      <c r="H100" s="5" t="str">
        <f t="shared" si="18"/>
        <v>K</v>
      </c>
      <c r="I100" s="2">
        <f t="shared" si="19"/>
        <v>0</v>
      </c>
      <c r="K100" s="48">
        <f t="shared" si="20"/>
        <v>1</v>
      </c>
      <c r="L100" s="3">
        <f>K100*$L$1*But!AF100</f>
        <v>0</v>
      </c>
      <c r="M100" s="23">
        <f t="shared" si="21"/>
        <v>0</v>
      </c>
      <c r="N100" s="18" t="str">
        <f t="shared" si="22"/>
        <v>K</v>
      </c>
      <c r="O100" s="18">
        <f t="shared" si="23"/>
        <v>0</v>
      </c>
      <c r="P100" s="50">
        <f t="shared" si="24"/>
        <v>0</v>
      </c>
      <c r="Q100" s="51"/>
    </row>
    <row r="101" spans="1:17" ht="17.25">
      <c r="A101" s="40" t="str">
        <f>Arasınav!A101</f>
        <v>T99</v>
      </c>
      <c r="B101" s="3">
        <f>$B$1*Arasınav!AF101</f>
        <v>0</v>
      </c>
      <c r="C101" s="3">
        <f>$C$1*Ödev!AF101</f>
        <v>0</v>
      </c>
      <c r="D101" s="3">
        <f>$D$1*Proje!AF101</f>
        <v>0</v>
      </c>
      <c r="E101" s="3">
        <f>$E$1*Final!AF101</f>
        <v>0</v>
      </c>
      <c r="F101" s="3">
        <f t="shared" si="17"/>
        <v>0</v>
      </c>
      <c r="H101" s="5" t="str">
        <f t="shared" si="18"/>
        <v>K</v>
      </c>
      <c r="I101" s="2">
        <f t="shared" si="19"/>
        <v>0</v>
      </c>
      <c r="K101" s="48">
        <f t="shared" si="20"/>
        <v>1</v>
      </c>
      <c r="L101" s="3">
        <f>K101*$L$1*But!AF101</f>
        <v>0</v>
      </c>
      <c r="M101" s="23">
        <f t="shared" si="21"/>
        <v>0</v>
      </c>
      <c r="N101" s="18" t="str">
        <f t="shared" si="22"/>
        <v>K</v>
      </c>
      <c r="O101" s="18">
        <f t="shared" si="23"/>
        <v>0</v>
      </c>
      <c r="P101" s="50">
        <f t="shared" si="24"/>
        <v>0</v>
      </c>
      <c r="Q101" s="51"/>
    </row>
    <row r="102" spans="1:17" ht="17.25">
      <c r="A102" s="40" t="str">
        <f>Arasınav!A102</f>
        <v>T100</v>
      </c>
      <c r="B102" s="3">
        <f>$B$1*Arasınav!AF102</f>
        <v>0</v>
      </c>
      <c r="C102" s="3">
        <f>$C$1*Ödev!AF102</f>
        <v>0</v>
      </c>
      <c r="D102" s="3">
        <f>$D$1*Proje!AF102</f>
        <v>0</v>
      </c>
      <c r="E102" s="3">
        <f>$E$1*Final!AF102</f>
        <v>0</v>
      </c>
      <c r="F102" s="3">
        <f t="shared" si="17"/>
        <v>0</v>
      </c>
      <c r="H102" s="5" t="str">
        <f t="shared" si="18"/>
        <v>K</v>
      </c>
      <c r="I102" s="2">
        <f t="shared" si="19"/>
        <v>0</v>
      </c>
      <c r="K102" s="48">
        <f t="shared" si="20"/>
        <v>1</v>
      </c>
      <c r="L102" s="3">
        <f>K102*$L$1*But!AF102</f>
        <v>0</v>
      </c>
      <c r="M102" s="23">
        <f t="shared" si="21"/>
        <v>0</v>
      </c>
      <c r="N102" s="18" t="str">
        <f t="shared" si="22"/>
        <v>K</v>
      </c>
      <c r="O102" s="18">
        <f t="shared" si="23"/>
        <v>0</v>
      </c>
      <c r="P102" s="50">
        <f t="shared" si="24"/>
        <v>0</v>
      </c>
      <c r="Q102" s="51"/>
    </row>
    <row r="103" spans="1:17" ht="17.25">
      <c r="A103" s="40" t="str">
        <f>Arasınav!A103</f>
        <v>T101</v>
      </c>
      <c r="B103" s="3">
        <f>$B$1*Arasınav!AF103</f>
        <v>0</v>
      </c>
      <c r="C103" s="3">
        <f>$C$1*Ödev!AF103</f>
        <v>0</v>
      </c>
      <c r="D103" s="3">
        <f>$D$1*Proje!AF103</f>
        <v>0</v>
      </c>
      <c r="E103" s="3">
        <f>$E$1*Final!AF103</f>
        <v>0</v>
      </c>
      <c r="F103" s="3">
        <f t="shared" si="17"/>
        <v>0</v>
      </c>
      <c r="H103" s="5" t="str">
        <f t="shared" si="18"/>
        <v>K</v>
      </c>
      <c r="I103" s="2">
        <f t="shared" si="19"/>
        <v>0</v>
      </c>
      <c r="K103" s="48">
        <f t="shared" si="20"/>
        <v>1</v>
      </c>
      <c r="L103" s="3">
        <f>K103*$L$1*But!AF103</f>
        <v>0</v>
      </c>
      <c r="M103" s="23">
        <f t="shared" si="21"/>
        <v>0</v>
      </c>
      <c r="N103" s="18" t="str">
        <f t="shared" si="22"/>
        <v>K</v>
      </c>
      <c r="O103" s="18">
        <f t="shared" si="23"/>
        <v>0</v>
      </c>
      <c r="P103" s="50">
        <f t="shared" si="24"/>
        <v>0</v>
      </c>
      <c r="Q103" s="51"/>
    </row>
    <row r="104" spans="1:17" ht="17.25">
      <c r="A104" s="40" t="str">
        <f>Arasınav!A104</f>
        <v>T102</v>
      </c>
      <c r="B104" s="3">
        <f>$B$1*Arasınav!AF104</f>
        <v>0</v>
      </c>
      <c r="C104" s="3">
        <f>$C$1*Ödev!AF104</f>
        <v>0</v>
      </c>
      <c r="D104" s="3">
        <f>$D$1*Proje!AF104</f>
        <v>0</v>
      </c>
      <c r="E104" s="3">
        <f>$E$1*Final!AF104</f>
        <v>0</v>
      </c>
      <c r="F104" s="3">
        <f t="shared" si="17"/>
        <v>0</v>
      </c>
      <c r="H104" s="5" t="str">
        <f t="shared" si="18"/>
        <v>K</v>
      </c>
      <c r="I104" s="2">
        <f t="shared" si="19"/>
        <v>0</v>
      </c>
      <c r="K104" s="48">
        <f t="shared" si="20"/>
        <v>1</v>
      </c>
      <c r="L104" s="3">
        <f>K104*$L$1*But!AF104</f>
        <v>0</v>
      </c>
      <c r="M104" s="23">
        <f t="shared" si="21"/>
        <v>0</v>
      </c>
      <c r="N104" s="18" t="str">
        <f t="shared" si="22"/>
        <v>K</v>
      </c>
      <c r="O104" s="18">
        <f t="shared" si="23"/>
        <v>0</v>
      </c>
      <c r="P104" s="50">
        <f t="shared" si="24"/>
        <v>0</v>
      </c>
      <c r="Q104" s="51"/>
    </row>
    <row r="105" spans="1:17" ht="17.25">
      <c r="A105" s="40" t="str">
        <f>Arasınav!A105</f>
        <v>T103</v>
      </c>
      <c r="B105" s="3">
        <f>$B$1*Arasınav!AF105</f>
        <v>0</v>
      </c>
      <c r="C105" s="3">
        <f>$C$1*Ödev!AF105</f>
        <v>0</v>
      </c>
      <c r="D105" s="3">
        <f>$D$1*Proje!AF105</f>
        <v>0</v>
      </c>
      <c r="E105" s="3">
        <f>$E$1*Final!AF105</f>
        <v>0</v>
      </c>
      <c r="F105" s="3">
        <f t="shared" si="17"/>
        <v>0</v>
      </c>
      <c r="H105" s="5" t="str">
        <f t="shared" si="18"/>
        <v>K</v>
      </c>
      <c r="I105" s="2">
        <f t="shared" si="19"/>
        <v>0</v>
      </c>
      <c r="K105" s="48">
        <f t="shared" si="20"/>
        <v>1</v>
      </c>
      <c r="L105" s="3">
        <f>K105*$L$1*But!AF105</f>
        <v>0</v>
      </c>
      <c r="M105" s="23">
        <f t="shared" si="21"/>
        <v>0</v>
      </c>
      <c r="N105" s="18" t="str">
        <f t="shared" si="22"/>
        <v>K</v>
      </c>
      <c r="O105" s="18">
        <f t="shared" si="23"/>
        <v>0</v>
      </c>
      <c r="P105" s="50">
        <f t="shared" si="24"/>
        <v>0</v>
      </c>
      <c r="Q105" s="51"/>
    </row>
    <row r="106" spans="1:17" ht="17.25">
      <c r="A106" s="40" t="str">
        <f>Arasınav!A106</f>
        <v>T104</v>
      </c>
      <c r="B106" s="3">
        <f>$B$1*Arasınav!AF106</f>
        <v>0</v>
      </c>
      <c r="C106" s="3">
        <f>$C$1*Ödev!AF106</f>
        <v>0</v>
      </c>
      <c r="D106" s="3">
        <f>$D$1*Proje!AF106</f>
        <v>0</v>
      </c>
      <c r="E106" s="3">
        <f>$E$1*Final!AF106</f>
        <v>0</v>
      </c>
      <c r="F106" s="3">
        <f t="shared" si="17"/>
        <v>0</v>
      </c>
      <c r="H106" s="5" t="str">
        <f t="shared" si="18"/>
        <v>K</v>
      </c>
      <c r="I106" s="2">
        <f t="shared" si="19"/>
        <v>0</v>
      </c>
      <c r="K106" s="48">
        <f t="shared" si="20"/>
        <v>1</v>
      </c>
      <c r="L106" s="3">
        <f>K106*$L$1*But!AF106</f>
        <v>0</v>
      </c>
      <c r="M106" s="23">
        <f t="shared" si="21"/>
        <v>0</v>
      </c>
      <c r="N106" s="18" t="str">
        <f t="shared" si="22"/>
        <v>K</v>
      </c>
      <c r="O106" s="18">
        <f t="shared" si="23"/>
        <v>0</v>
      </c>
      <c r="P106" s="50">
        <f t="shared" si="24"/>
        <v>0</v>
      </c>
      <c r="Q106" s="51"/>
    </row>
    <row r="107" spans="1:17" ht="17.25">
      <c r="A107" s="40" t="str">
        <f>Arasınav!A107</f>
        <v>T105</v>
      </c>
      <c r="B107" s="3">
        <f>$B$1*Arasınav!AF107</f>
        <v>0</v>
      </c>
      <c r="C107" s="3">
        <f>$C$1*Ödev!AF107</f>
        <v>0</v>
      </c>
      <c r="D107" s="3">
        <f>$D$1*Proje!AF107</f>
        <v>0</v>
      </c>
      <c r="E107" s="3">
        <f>$E$1*Final!AF107</f>
        <v>0</v>
      </c>
      <c r="F107" s="3">
        <f t="shared" si="17"/>
        <v>0</v>
      </c>
      <c r="H107" s="5" t="str">
        <f t="shared" si="18"/>
        <v>K</v>
      </c>
      <c r="I107" s="2">
        <f t="shared" si="19"/>
        <v>0</v>
      </c>
      <c r="K107" s="48">
        <f t="shared" si="20"/>
        <v>1</v>
      </c>
      <c r="L107" s="3">
        <f>K107*$L$1*But!AF107</f>
        <v>0</v>
      </c>
      <c r="M107" s="23">
        <f t="shared" si="21"/>
        <v>0</v>
      </c>
      <c r="N107" s="18" t="str">
        <f t="shared" si="22"/>
        <v>K</v>
      </c>
      <c r="O107" s="18">
        <f t="shared" si="23"/>
        <v>0</v>
      </c>
      <c r="P107" s="50">
        <f t="shared" si="24"/>
        <v>0</v>
      </c>
      <c r="Q107" s="51"/>
    </row>
    <row r="108" spans="1:17" ht="17.25">
      <c r="A108" s="40" t="str">
        <f>Arasınav!A108</f>
        <v>T106</v>
      </c>
      <c r="B108" s="3">
        <f>$B$1*Arasınav!AF108</f>
        <v>0</v>
      </c>
      <c r="C108" s="3">
        <f>$C$1*Ödev!AF108</f>
        <v>0</v>
      </c>
      <c r="D108" s="3">
        <f>$D$1*Proje!AF108</f>
        <v>0</v>
      </c>
      <c r="E108" s="3">
        <f>$E$1*Final!AF108</f>
        <v>0</v>
      </c>
      <c r="F108" s="3">
        <f t="shared" si="17"/>
        <v>0</v>
      </c>
      <c r="H108" s="5" t="str">
        <f t="shared" si="18"/>
        <v>K</v>
      </c>
      <c r="I108" s="2">
        <f t="shared" si="19"/>
        <v>0</v>
      </c>
      <c r="K108" s="48">
        <f t="shared" si="20"/>
        <v>1</v>
      </c>
      <c r="L108" s="3">
        <f>K108*$L$1*But!AF108</f>
        <v>0</v>
      </c>
      <c r="M108" s="23">
        <f t="shared" si="21"/>
        <v>0</v>
      </c>
      <c r="N108" s="18" t="str">
        <f t="shared" si="22"/>
        <v>K</v>
      </c>
      <c r="O108" s="18">
        <f t="shared" si="23"/>
        <v>0</v>
      </c>
      <c r="P108" s="50">
        <f t="shared" si="24"/>
        <v>0</v>
      </c>
      <c r="Q108" s="51"/>
    </row>
    <row r="109" spans="1:17" ht="17.25">
      <c r="A109" s="40" t="str">
        <f>Arasınav!A109</f>
        <v>T107</v>
      </c>
      <c r="B109" s="3">
        <f>$B$1*Arasınav!AF109</f>
        <v>0</v>
      </c>
      <c r="C109" s="3">
        <f>$C$1*Ödev!AF109</f>
        <v>0</v>
      </c>
      <c r="D109" s="3">
        <f>$D$1*Proje!AF109</f>
        <v>0</v>
      </c>
      <c r="E109" s="3">
        <f>$E$1*Final!AF109</f>
        <v>0</v>
      </c>
      <c r="F109" s="3">
        <f t="shared" si="17"/>
        <v>0</v>
      </c>
      <c r="H109" s="5" t="str">
        <f t="shared" si="18"/>
        <v>K</v>
      </c>
      <c r="I109" s="2">
        <f t="shared" si="19"/>
        <v>0</v>
      </c>
      <c r="K109" s="48">
        <f t="shared" si="20"/>
        <v>1</v>
      </c>
      <c r="L109" s="3">
        <f>K109*$L$1*But!AF109</f>
        <v>0</v>
      </c>
      <c r="M109" s="23">
        <f t="shared" si="21"/>
        <v>0</v>
      </c>
      <c r="N109" s="18" t="str">
        <f t="shared" si="22"/>
        <v>K</v>
      </c>
      <c r="O109" s="18">
        <f t="shared" si="23"/>
        <v>0</v>
      </c>
      <c r="P109" s="50">
        <f t="shared" si="24"/>
        <v>0</v>
      </c>
      <c r="Q109" s="51"/>
    </row>
    <row r="110" spans="1:17" ht="17.25">
      <c r="A110" s="40" t="str">
        <f>Arasınav!A110</f>
        <v>T108</v>
      </c>
      <c r="B110" s="3">
        <f>$B$1*Arasınav!AF110</f>
        <v>0</v>
      </c>
      <c r="C110" s="3">
        <f>$C$1*Ödev!AF110</f>
        <v>0</v>
      </c>
      <c r="D110" s="3">
        <f>$D$1*Proje!AF110</f>
        <v>0</v>
      </c>
      <c r="E110" s="3">
        <f>$E$1*Final!AF110</f>
        <v>0</v>
      </c>
      <c r="F110" s="3">
        <f t="shared" si="17"/>
        <v>0</v>
      </c>
      <c r="H110" s="5" t="str">
        <f t="shared" si="18"/>
        <v>K</v>
      </c>
      <c r="I110" s="2">
        <f t="shared" si="19"/>
        <v>0</v>
      </c>
      <c r="K110" s="48">
        <f t="shared" si="20"/>
        <v>1</v>
      </c>
      <c r="L110" s="3">
        <f>K110*$L$1*But!AF110</f>
        <v>0</v>
      </c>
      <c r="M110" s="23">
        <f t="shared" si="21"/>
        <v>0</v>
      </c>
      <c r="N110" s="18" t="str">
        <f t="shared" si="22"/>
        <v>K</v>
      </c>
      <c r="O110" s="18">
        <f t="shared" si="23"/>
        <v>0</v>
      </c>
      <c r="P110" s="50">
        <f t="shared" si="24"/>
        <v>0</v>
      </c>
      <c r="Q110" s="51"/>
    </row>
    <row r="111" spans="1:17" ht="17.25">
      <c r="A111" s="40" t="str">
        <f>Arasınav!A111</f>
        <v>T109</v>
      </c>
      <c r="B111" s="3">
        <f>$B$1*Arasınav!AF111</f>
        <v>0</v>
      </c>
      <c r="C111" s="3">
        <f>$C$1*Ödev!AF111</f>
        <v>0</v>
      </c>
      <c r="D111" s="3">
        <f>$D$1*Proje!AF111</f>
        <v>0</v>
      </c>
      <c r="E111" s="3">
        <f>$E$1*Final!AF111</f>
        <v>0</v>
      </c>
      <c r="F111" s="3">
        <f t="shared" si="17"/>
        <v>0</v>
      </c>
      <c r="H111" s="5" t="str">
        <f t="shared" si="18"/>
        <v>K</v>
      </c>
      <c r="I111" s="2">
        <f t="shared" si="19"/>
        <v>0</v>
      </c>
      <c r="K111" s="48">
        <f t="shared" si="20"/>
        <v>1</v>
      </c>
      <c r="L111" s="3">
        <f>K111*$L$1*But!AF111</f>
        <v>0</v>
      </c>
      <c r="M111" s="23">
        <f t="shared" si="21"/>
        <v>0</v>
      </c>
      <c r="N111" s="18" t="str">
        <f t="shared" si="22"/>
        <v>K</v>
      </c>
      <c r="O111" s="18">
        <f t="shared" si="23"/>
        <v>0</v>
      </c>
      <c r="P111" s="50">
        <f t="shared" si="24"/>
        <v>0</v>
      </c>
      <c r="Q111" s="51"/>
    </row>
    <row r="112" spans="1:17" ht="17.25">
      <c r="A112" s="40" t="str">
        <f>Arasınav!A112</f>
        <v>T110</v>
      </c>
      <c r="B112" s="3">
        <f>$B$1*Arasınav!AF112</f>
        <v>0</v>
      </c>
      <c r="C112" s="3">
        <f>$C$1*Ödev!AF112</f>
        <v>0</v>
      </c>
      <c r="D112" s="3">
        <f>$D$1*Proje!AF112</f>
        <v>0</v>
      </c>
      <c r="E112" s="3">
        <f>$E$1*Final!AF112</f>
        <v>0</v>
      </c>
      <c r="F112" s="3">
        <f t="shared" si="17"/>
        <v>0</v>
      </c>
      <c r="H112" s="5" t="str">
        <f t="shared" si="18"/>
        <v>K</v>
      </c>
      <c r="I112" s="2">
        <f t="shared" si="19"/>
        <v>0</v>
      </c>
      <c r="K112" s="48">
        <f t="shared" si="20"/>
        <v>1</v>
      </c>
      <c r="L112" s="3">
        <f>K112*$L$1*But!AF112</f>
        <v>0</v>
      </c>
      <c r="M112" s="23">
        <f t="shared" si="21"/>
        <v>0</v>
      </c>
      <c r="N112" s="18" t="str">
        <f t="shared" si="22"/>
        <v>K</v>
      </c>
      <c r="O112" s="18">
        <f t="shared" si="23"/>
        <v>0</v>
      </c>
      <c r="P112" s="50">
        <f t="shared" si="24"/>
        <v>0</v>
      </c>
      <c r="Q112" s="51"/>
    </row>
    <row r="113" spans="1:17" ht="17.25">
      <c r="A113" s="40" t="str">
        <f>Arasınav!A113</f>
        <v>T111</v>
      </c>
      <c r="B113" s="3">
        <f>$B$1*Arasınav!AF113</f>
        <v>0</v>
      </c>
      <c r="C113" s="3">
        <f>$C$1*Ödev!AF113</f>
        <v>0</v>
      </c>
      <c r="D113" s="3">
        <f>$D$1*Proje!AF113</f>
        <v>0</v>
      </c>
      <c r="E113" s="3">
        <f>$E$1*Final!AF113</f>
        <v>0</v>
      </c>
      <c r="F113" s="3">
        <f t="shared" si="17"/>
        <v>0</v>
      </c>
      <c r="H113" s="5" t="str">
        <f t="shared" si="18"/>
        <v>K</v>
      </c>
      <c r="I113" s="2">
        <f t="shared" si="19"/>
        <v>0</v>
      </c>
      <c r="K113" s="48">
        <f t="shared" si="20"/>
        <v>1</v>
      </c>
      <c r="L113" s="3">
        <f>K113*$L$1*But!AF113</f>
        <v>0</v>
      </c>
      <c r="M113" s="23">
        <f t="shared" si="21"/>
        <v>0</v>
      </c>
      <c r="N113" s="18" t="str">
        <f t="shared" si="22"/>
        <v>K</v>
      </c>
      <c r="O113" s="18">
        <f t="shared" si="23"/>
        <v>0</v>
      </c>
      <c r="P113" s="50">
        <f t="shared" si="24"/>
        <v>0</v>
      </c>
      <c r="Q113" s="51"/>
    </row>
    <row r="114" spans="1:17" ht="17.25">
      <c r="A114" s="40" t="str">
        <f>Arasınav!A114</f>
        <v>T112</v>
      </c>
      <c r="B114" s="3">
        <f>$B$1*Arasınav!AF114</f>
        <v>0</v>
      </c>
      <c r="C114" s="3">
        <f>$C$1*Ödev!AF114</f>
        <v>0</v>
      </c>
      <c r="D114" s="3">
        <f>$D$1*Proje!AF114</f>
        <v>0</v>
      </c>
      <c r="E114" s="3">
        <f>$E$1*Final!AF114</f>
        <v>0</v>
      </c>
      <c r="F114" s="3">
        <f t="shared" si="17"/>
        <v>0</v>
      </c>
      <c r="H114" s="5" t="str">
        <f t="shared" si="18"/>
        <v>K</v>
      </c>
      <c r="I114" s="2">
        <f t="shared" si="19"/>
        <v>0</v>
      </c>
      <c r="K114" s="48">
        <f t="shared" si="20"/>
        <v>1</v>
      </c>
      <c r="L114" s="3">
        <f>K114*$L$1*But!AF114</f>
        <v>0</v>
      </c>
      <c r="M114" s="23">
        <f t="shared" si="21"/>
        <v>0</v>
      </c>
      <c r="N114" s="18" t="str">
        <f t="shared" si="22"/>
        <v>K</v>
      </c>
      <c r="O114" s="18">
        <f t="shared" si="23"/>
        <v>0</v>
      </c>
      <c r="P114" s="50">
        <f t="shared" si="24"/>
        <v>0</v>
      </c>
      <c r="Q114" s="51"/>
    </row>
    <row r="115" spans="1:17" ht="17.25">
      <c r="A115" s="40" t="str">
        <f>Arasınav!A115</f>
        <v>T113</v>
      </c>
      <c r="B115" s="3">
        <f>$B$1*Arasınav!AF115</f>
        <v>0</v>
      </c>
      <c r="C115" s="3">
        <f>$C$1*Ödev!AF115</f>
        <v>0</v>
      </c>
      <c r="D115" s="3">
        <f>$D$1*Proje!AF115</f>
        <v>0</v>
      </c>
      <c r="E115" s="3">
        <f>$E$1*Final!AF115</f>
        <v>0</v>
      </c>
      <c r="F115" s="3">
        <f t="shared" si="17"/>
        <v>0</v>
      </c>
      <c r="H115" s="5" t="str">
        <f t="shared" si="18"/>
        <v>K</v>
      </c>
      <c r="I115" s="2">
        <f t="shared" si="19"/>
        <v>0</v>
      </c>
      <c r="K115" s="48">
        <f t="shared" si="20"/>
        <v>1</v>
      </c>
      <c r="L115" s="3">
        <f>K115*$L$1*But!AF115</f>
        <v>0</v>
      </c>
      <c r="M115" s="23">
        <f t="shared" si="21"/>
        <v>0</v>
      </c>
      <c r="N115" s="18" t="str">
        <f t="shared" si="22"/>
        <v>K</v>
      </c>
      <c r="O115" s="18">
        <f t="shared" si="23"/>
        <v>0</v>
      </c>
      <c r="P115" s="50">
        <f t="shared" si="24"/>
        <v>0</v>
      </c>
      <c r="Q115" s="51"/>
    </row>
    <row r="116" spans="1:17" ht="17.25">
      <c r="A116" s="40" t="str">
        <f>Arasınav!A116</f>
        <v>T114</v>
      </c>
      <c r="B116" s="3">
        <f>$B$1*Arasınav!AF116</f>
        <v>0</v>
      </c>
      <c r="C116" s="3">
        <f>$C$1*Ödev!AF116</f>
        <v>0</v>
      </c>
      <c r="D116" s="3">
        <f>$D$1*Proje!AF116</f>
        <v>0</v>
      </c>
      <c r="E116" s="3">
        <f>$E$1*Final!AF116</f>
        <v>0</v>
      </c>
      <c r="F116" s="3">
        <f t="shared" si="17"/>
        <v>0</v>
      </c>
      <c r="H116" s="5" t="str">
        <f t="shared" si="18"/>
        <v>K</v>
      </c>
      <c r="I116" s="2">
        <f t="shared" si="19"/>
        <v>0</v>
      </c>
      <c r="K116" s="48">
        <f t="shared" si="20"/>
        <v>1</v>
      </c>
      <c r="L116" s="3">
        <f>K116*$L$1*But!AF116</f>
        <v>0</v>
      </c>
      <c r="M116" s="23">
        <f t="shared" si="21"/>
        <v>0</v>
      </c>
      <c r="N116" s="18" t="str">
        <f t="shared" si="22"/>
        <v>K</v>
      </c>
      <c r="O116" s="18">
        <f t="shared" si="23"/>
        <v>0</v>
      </c>
      <c r="P116" s="50">
        <f t="shared" si="24"/>
        <v>0</v>
      </c>
      <c r="Q116" s="51"/>
    </row>
    <row r="117" spans="1:17" ht="17.25">
      <c r="A117" s="40" t="str">
        <f>Arasınav!A117</f>
        <v>T115</v>
      </c>
      <c r="B117" s="3">
        <f>$B$1*Arasınav!AF117</f>
        <v>0</v>
      </c>
      <c r="C117" s="3">
        <f>$C$1*Ödev!AF117</f>
        <v>0</v>
      </c>
      <c r="D117" s="3">
        <f>$D$1*Proje!AF117</f>
        <v>0</v>
      </c>
      <c r="E117" s="3">
        <f>$E$1*Final!AF117</f>
        <v>0</v>
      </c>
      <c r="F117" s="3">
        <f t="shared" si="17"/>
        <v>0</v>
      </c>
      <c r="H117" s="5" t="str">
        <f t="shared" si="18"/>
        <v>K</v>
      </c>
      <c r="I117" s="2">
        <f t="shared" si="19"/>
        <v>0</v>
      </c>
      <c r="K117" s="48">
        <f t="shared" si="20"/>
        <v>1</v>
      </c>
      <c r="L117" s="3">
        <f>K117*$L$1*But!AF117</f>
        <v>0</v>
      </c>
      <c r="M117" s="23">
        <f t="shared" si="21"/>
        <v>0</v>
      </c>
      <c r="N117" s="18" t="str">
        <f t="shared" si="22"/>
        <v>K</v>
      </c>
      <c r="O117" s="18">
        <f t="shared" si="23"/>
        <v>0</v>
      </c>
      <c r="P117" s="50">
        <f t="shared" si="24"/>
        <v>0</v>
      </c>
      <c r="Q117" s="51"/>
    </row>
    <row r="118" spans="1:17" ht="17.25">
      <c r="A118" s="40" t="str">
        <f>Arasınav!A118</f>
        <v>T116</v>
      </c>
      <c r="B118" s="3">
        <f>$B$1*Arasınav!AF118</f>
        <v>0</v>
      </c>
      <c r="C118" s="3">
        <f>$C$1*Ödev!AF118</f>
        <v>0</v>
      </c>
      <c r="D118" s="3">
        <f>$D$1*Proje!AF118</f>
        <v>0</v>
      </c>
      <c r="E118" s="3">
        <f>$E$1*Final!AF118</f>
        <v>0</v>
      </c>
      <c r="F118" s="3">
        <f t="shared" si="17"/>
        <v>0</v>
      </c>
      <c r="H118" s="5" t="str">
        <f t="shared" si="18"/>
        <v>K</v>
      </c>
      <c r="I118" s="2">
        <f t="shared" si="19"/>
        <v>0</v>
      </c>
      <c r="K118" s="48">
        <f t="shared" si="20"/>
        <v>1</v>
      </c>
      <c r="L118" s="3">
        <f>K118*$L$1*But!AF118</f>
        <v>0</v>
      </c>
      <c r="M118" s="23">
        <f t="shared" si="21"/>
        <v>0</v>
      </c>
      <c r="N118" s="18" t="str">
        <f t="shared" si="22"/>
        <v>K</v>
      </c>
      <c r="O118" s="18">
        <f t="shared" si="23"/>
        <v>0</v>
      </c>
      <c r="P118" s="50">
        <f t="shared" si="24"/>
        <v>0</v>
      </c>
      <c r="Q118" s="51"/>
    </row>
    <row r="119" spans="1:17" ht="17.25">
      <c r="A119" s="40" t="str">
        <f>Arasınav!A119</f>
        <v>T117</v>
      </c>
      <c r="B119" s="3">
        <f>$B$1*Arasınav!AF119</f>
        <v>0</v>
      </c>
      <c r="C119" s="3">
        <f>$C$1*Ödev!AF119</f>
        <v>0</v>
      </c>
      <c r="D119" s="3">
        <f>$D$1*Proje!AF119</f>
        <v>0</v>
      </c>
      <c r="E119" s="3">
        <f>$E$1*Final!AF119</f>
        <v>0</v>
      </c>
      <c r="F119" s="3">
        <f t="shared" si="17"/>
        <v>0</v>
      </c>
      <c r="H119" s="5" t="str">
        <f t="shared" si="18"/>
        <v>K</v>
      </c>
      <c r="I119" s="2">
        <f t="shared" si="19"/>
        <v>0</v>
      </c>
      <c r="K119" s="48">
        <f t="shared" si="20"/>
        <v>1</v>
      </c>
      <c r="L119" s="3">
        <f>K119*$L$1*But!AF119</f>
        <v>0</v>
      </c>
      <c r="M119" s="23">
        <f t="shared" si="21"/>
        <v>0</v>
      </c>
      <c r="N119" s="18" t="str">
        <f t="shared" si="22"/>
        <v>K</v>
      </c>
      <c r="O119" s="18">
        <f t="shared" si="23"/>
        <v>0</v>
      </c>
      <c r="P119" s="50">
        <f t="shared" si="24"/>
        <v>0</v>
      </c>
      <c r="Q119" s="51"/>
    </row>
    <row r="120" spans="1:17" ht="17.25">
      <c r="A120" s="40" t="str">
        <f>Arasınav!A120</f>
        <v>T118</v>
      </c>
      <c r="B120" s="3">
        <f>$B$1*Arasınav!AF120</f>
        <v>0</v>
      </c>
      <c r="C120" s="3">
        <f>$C$1*Ödev!AF120</f>
        <v>0</v>
      </c>
      <c r="D120" s="3">
        <f>$D$1*Proje!AF120</f>
        <v>0</v>
      </c>
      <c r="E120" s="3">
        <f>$E$1*Final!AF120</f>
        <v>0</v>
      </c>
      <c r="F120" s="3">
        <f t="shared" si="17"/>
        <v>0</v>
      </c>
      <c r="H120" s="5" t="str">
        <f t="shared" si="18"/>
        <v>K</v>
      </c>
      <c r="I120" s="2">
        <f t="shared" si="19"/>
        <v>0</v>
      </c>
      <c r="K120" s="48">
        <f t="shared" si="20"/>
        <v>1</v>
      </c>
      <c r="L120" s="3">
        <f>K120*$L$1*But!AF120</f>
        <v>0</v>
      </c>
      <c r="M120" s="23">
        <f t="shared" si="21"/>
        <v>0</v>
      </c>
      <c r="N120" s="18" t="str">
        <f t="shared" si="22"/>
        <v>K</v>
      </c>
      <c r="O120" s="18">
        <f t="shared" si="23"/>
        <v>0</v>
      </c>
      <c r="P120" s="50">
        <f t="shared" si="24"/>
        <v>0</v>
      </c>
      <c r="Q120" s="51"/>
    </row>
    <row r="121" spans="1:17" ht="17.25">
      <c r="A121" s="40" t="str">
        <f>Arasınav!A121</f>
        <v>T119</v>
      </c>
      <c r="B121" s="3">
        <f>$B$1*Arasınav!AF121</f>
        <v>0</v>
      </c>
      <c r="C121" s="3">
        <f>$C$1*Ödev!AF121</f>
        <v>0</v>
      </c>
      <c r="D121" s="3">
        <f>$D$1*Proje!AF121</f>
        <v>0</v>
      </c>
      <c r="E121" s="3">
        <f>$E$1*Final!AF121</f>
        <v>0</v>
      </c>
      <c r="F121" s="3">
        <f t="shared" si="17"/>
        <v>0</v>
      </c>
      <c r="H121" s="5" t="str">
        <f t="shared" si="18"/>
        <v>K</v>
      </c>
      <c r="I121" s="2">
        <f t="shared" si="19"/>
        <v>0</v>
      </c>
      <c r="K121" s="48">
        <f t="shared" si="20"/>
        <v>1</v>
      </c>
      <c r="L121" s="3">
        <f>K121*$L$1*But!AF121</f>
        <v>0</v>
      </c>
      <c r="M121" s="23">
        <f t="shared" si="21"/>
        <v>0</v>
      </c>
      <c r="N121" s="18" t="str">
        <f t="shared" si="22"/>
        <v>K</v>
      </c>
      <c r="O121" s="18">
        <f t="shared" si="23"/>
        <v>0</v>
      </c>
      <c r="P121" s="50">
        <f t="shared" si="24"/>
        <v>0</v>
      </c>
      <c r="Q121" s="51"/>
    </row>
    <row r="122" spans="1:17" ht="17.25">
      <c r="A122" s="40" t="str">
        <f>Arasınav!A122</f>
        <v>T120</v>
      </c>
      <c r="B122" s="3">
        <f>$B$1*Arasınav!AF122</f>
        <v>0</v>
      </c>
      <c r="C122" s="3">
        <f>$C$1*Ödev!AF122</f>
        <v>0</v>
      </c>
      <c r="D122" s="3">
        <f>$D$1*Proje!AF122</f>
        <v>0</v>
      </c>
      <c r="E122" s="3">
        <f>$E$1*Final!AF122</f>
        <v>0</v>
      </c>
      <c r="F122" s="3">
        <f t="shared" si="17"/>
        <v>0</v>
      </c>
      <c r="H122" s="5" t="str">
        <f t="shared" si="18"/>
        <v>K</v>
      </c>
      <c r="I122" s="2">
        <f t="shared" si="19"/>
        <v>0</v>
      </c>
      <c r="K122" s="48">
        <f t="shared" si="20"/>
        <v>1</v>
      </c>
      <c r="L122" s="3">
        <f>K122*$L$1*But!AF122</f>
        <v>0</v>
      </c>
      <c r="M122" s="23">
        <f t="shared" si="21"/>
        <v>0</v>
      </c>
      <c r="N122" s="18" t="str">
        <f t="shared" si="22"/>
        <v>K</v>
      </c>
      <c r="O122" s="18">
        <f t="shared" si="23"/>
        <v>0</v>
      </c>
      <c r="P122" s="50">
        <f t="shared" si="24"/>
        <v>0</v>
      </c>
      <c r="Q122" s="51"/>
    </row>
    <row r="123" spans="1:17" ht="17.25">
      <c r="A123" s="40" t="str">
        <f>Arasınav!A123</f>
        <v>T121</v>
      </c>
      <c r="B123" s="3">
        <f>$B$1*Arasınav!AF123</f>
        <v>0</v>
      </c>
      <c r="C123" s="3">
        <f>$C$1*Ödev!AF123</f>
        <v>0</v>
      </c>
      <c r="D123" s="3">
        <f>$D$1*Proje!AF123</f>
        <v>0</v>
      </c>
      <c r="E123" s="3">
        <f>$E$1*Final!AF123</f>
        <v>0</v>
      </c>
      <c r="F123" s="3">
        <f t="shared" si="17"/>
        <v>0</v>
      </c>
      <c r="H123" s="5" t="str">
        <f t="shared" si="18"/>
        <v>K</v>
      </c>
      <c r="I123" s="2">
        <f t="shared" si="19"/>
        <v>0</v>
      </c>
      <c r="K123" s="48">
        <f t="shared" si="20"/>
        <v>1</v>
      </c>
      <c r="L123" s="3">
        <f>K123*$L$1*But!AF123</f>
        <v>0</v>
      </c>
      <c r="M123" s="23">
        <f t="shared" si="21"/>
        <v>0</v>
      </c>
      <c r="N123" s="18" t="str">
        <f t="shared" si="22"/>
        <v>K</v>
      </c>
      <c r="O123" s="18">
        <f t="shared" si="23"/>
        <v>0</v>
      </c>
      <c r="P123" s="50">
        <f t="shared" si="24"/>
        <v>0</v>
      </c>
      <c r="Q123" s="51"/>
    </row>
    <row r="124" spans="1:17" ht="17.25">
      <c r="A124" s="40" t="str">
        <f>Arasınav!A124</f>
        <v>T122</v>
      </c>
      <c r="B124" s="3">
        <f>$B$1*Arasınav!AF124</f>
        <v>0</v>
      </c>
      <c r="C124" s="3">
        <f>$C$1*Ödev!AF124</f>
        <v>0</v>
      </c>
      <c r="D124" s="3">
        <f>$D$1*Proje!AF124</f>
        <v>0</v>
      </c>
      <c r="E124" s="3">
        <f>$E$1*Final!AF124</f>
        <v>0</v>
      </c>
      <c r="F124" s="3">
        <f t="shared" si="17"/>
        <v>0</v>
      </c>
      <c r="H124" s="5" t="str">
        <f t="shared" si="18"/>
        <v>K</v>
      </c>
      <c r="I124" s="2">
        <f t="shared" si="19"/>
        <v>0</v>
      </c>
      <c r="K124" s="48">
        <f t="shared" si="20"/>
        <v>1</v>
      </c>
      <c r="L124" s="3">
        <f>K124*$L$1*But!AF124</f>
        <v>0</v>
      </c>
      <c r="M124" s="23">
        <f t="shared" si="21"/>
        <v>0</v>
      </c>
      <c r="N124" s="18" t="str">
        <f t="shared" si="22"/>
        <v>K</v>
      </c>
      <c r="O124" s="18">
        <f t="shared" si="23"/>
        <v>0</v>
      </c>
      <c r="P124" s="50">
        <f t="shared" si="24"/>
        <v>0</v>
      </c>
      <c r="Q124" s="51"/>
    </row>
    <row r="125" spans="1:17" ht="17.25">
      <c r="A125" s="40" t="str">
        <f>Arasınav!A125</f>
        <v>T123</v>
      </c>
      <c r="B125" s="3">
        <f>$B$1*Arasınav!AF125</f>
        <v>0</v>
      </c>
      <c r="C125" s="3">
        <f>$C$1*Ödev!AF125</f>
        <v>0</v>
      </c>
      <c r="D125" s="3">
        <f>$D$1*Proje!AF125</f>
        <v>0</v>
      </c>
      <c r="E125" s="3">
        <f>$E$1*Final!AF125</f>
        <v>0</v>
      </c>
      <c r="F125" s="3">
        <f t="shared" si="17"/>
        <v>0</v>
      </c>
      <c r="H125" s="5" t="str">
        <f t="shared" si="18"/>
        <v>K</v>
      </c>
      <c r="I125" s="2">
        <f t="shared" si="19"/>
        <v>0</v>
      </c>
      <c r="K125" s="48">
        <f t="shared" si="20"/>
        <v>1</v>
      </c>
      <c r="L125" s="3">
        <f>K125*$L$1*But!AF125</f>
        <v>0</v>
      </c>
      <c r="M125" s="23">
        <f t="shared" si="21"/>
        <v>0</v>
      </c>
      <c r="N125" s="18" t="str">
        <f t="shared" si="22"/>
        <v>K</v>
      </c>
      <c r="O125" s="18">
        <f t="shared" si="23"/>
        <v>0</v>
      </c>
      <c r="P125" s="50">
        <f t="shared" si="24"/>
        <v>0</v>
      </c>
      <c r="Q125" s="51"/>
    </row>
    <row r="126" spans="1:17" ht="17.25">
      <c r="A126" s="40" t="str">
        <f>Arasınav!A126</f>
        <v>T124</v>
      </c>
      <c r="B126" s="3">
        <f>$B$1*Arasınav!AF126</f>
        <v>0</v>
      </c>
      <c r="C126" s="3">
        <f>$C$1*Ödev!AF126</f>
        <v>0</v>
      </c>
      <c r="D126" s="3">
        <f>$D$1*Proje!AF126</f>
        <v>0</v>
      </c>
      <c r="E126" s="3">
        <f>$E$1*Final!AF126</f>
        <v>0</v>
      </c>
      <c r="F126" s="3">
        <f t="shared" si="17"/>
        <v>0</v>
      </c>
      <c r="H126" s="5" t="str">
        <f t="shared" si="18"/>
        <v>K</v>
      </c>
      <c r="I126" s="2">
        <f t="shared" si="19"/>
        <v>0</v>
      </c>
      <c r="K126" s="48">
        <f t="shared" si="20"/>
        <v>1</v>
      </c>
      <c r="L126" s="3">
        <f>K126*$L$1*But!AF126</f>
        <v>0</v>
      </c>
      <c r="M126" s="23">
        <f t="shared" si="21"/>
        <v>0</v>
      </c>
      <c r="N126" s="18" t="str">
        <f t="shared" si="22"/>
        <v>K</v>
      </c>
      <c r="O126" s="18">
        <f t="shared" si="23"/>
        <v>0</v>
      </c>
      <c r="P126" s="50">
        <f t="shared" si="24"/>
        <v>0</v>
      </c>
      <c r="Q126" s="51"/>
    </row>
    <row r="127" spans="1:17" ht="17.25">
      <c r="A127" s="40" t="str">
        <f>Arasınav!A127</f>
        <v>T125</v>
      </c>
      <c r="B127" s="3">
        <f>$B$1*Arasınav!AF127</f>
        <v>0</v>
      </c>
      <c r="C127" s="3">
        <f>$C$1*Ödev!AF127</f>
        <v>0</v>
      </c>
      <c r="D127" s="3">
        <f>$D$1*Proje!AF127</f>
        <v>0</v>
      </c>
      <c r="E127" s="3">
        <f>$E$1*Final!AF127</f>
        <v>0</v>
      </c>
      <c r="F127" s="3">
        <f t="shared" si="17"/>
        <v>0</v>
      </c>
      <c r="H127" s="5" t="str">
        <f t="shared" si="18"/>
        <v>K</v>
      </c>
      <c r="I127" s="2">
        <f t="shared" si="19"/>
        <v>0</v>
      </c>
      <c r="K127" s="48">
        <f t="shared" si="20"/>
        <v>1</v>
      </c>
      <c r="L127" s="3">
        <f>K127*$L$1*But!AF127</f>
        <v>0</v>
      </c>
      <c r="M127" s="23">
        <f t="shared" si="21"/>
        <v>0</v>
      </c>
      <c r="N127" s="18" t="str">
        <f t="shared" si="22"/>
        <v>K</v>
      </c>
      <c r="O127" s="18">
        <f t="shared" si="23"/>
        <v>0</v>
      </c>
      <c r="P127" s="50">
        <f t="shared" si="24"/>
        <v>0</v>
      </c>
      <c r="Q127" s="51"/>
    </row>
    <row r="128" spans="1:17" ht="17.25">
      <c r="A128" s="40" t="str">
        <f>Arasınav!A128</f>
        <v>T126</v>
      </c>
      <c r="B128" s="3">
        <f>$B$1*Arasınav!AF128</f>
        <v>0</v>
      </c>
      <c r="C128" s="3">
        <f>$C$1*Ödev!AF128</f>
        <v>0</v>
      </c>
      <c r="D128" s="3">
        <f>$D$1*Proje!AF128</f>
        <v>0</v>
      </c>
      <c r="E128" s="3">
        <f>$E$1*Final!AF128</f>
        <v>0</v>
      </c>
      <c r="F128" s="3">
        <f t="shared" si="17"/>
        <v>0</v>
      </c>
      <c r="H128" s="5" t="str">
        <f t="shared" si="18"/>
        <v>K</v>
      </c>
      <c r="I128" s="2">
        <f t="shared" si="19"/>
        <v>0</v>
      </c>
      <c r="K128" s="48">
        <f t="shared" si="20"/>
        <v>1</v>
      </c>
      <c r="L128" s="3">
        <f>K128*$L$1*But!AF128</f>
        <v>0</v>
      </c>
      <c r="M128" s="23">
        <f t="shared" si="21"/>
        <v>0</v>
      </c>
      <c r="N128" s="18" t="str">
        <f t="shared" si="22"/>
        <v>K</v>
      </c>
      <c r="O128" s="18">
        <f t="shared" si="23"/>
        <v>0</v>
      </c>
      <c r="P128" s="50">
        <f t="shared" si="24"/>
        <v>0</v>
      </c>
      <c r="Q128" s="51"/>
    </row>
    <row r="129" spans="1:17" ht="17.25">
      <c r="A129" s="40" t="str">
        <f>Arasınav!A129</f>
        <v>T127</v>
      </c>
      <c r="B129" s="3">
        <f>$B$1*Arasınav!AF129</f>
        <v>0</v>
      </c>
      <c r="C129" s="3">
        <f>$C$1*Ödev!AF129</f>
        <v>0</v>
      </c>
      <c r="D129" s="3">
        <f>$D$1*Proje!AF129</f>
        <v>0</v>
      </c>
      <c r="E129" s="3">
        <f>$E$1*Final!AF129</f>
        <v>0</v>
      </c>
      <c r="F129" s="3">
        <f t="shared" si="17"/>
        <v>0</v>
      </c>
      <c r="H129" s="5" t="str">
        <f t="shared" si="18"/>
        <v>K</v>
      </c>
      <c r="I129" s="2">
        <f t="shared" si="19"/>
        <v>0</v>
      </c>
      <c r="K129" s="48">
        <f t="shared" si="20"/>
        <v>1</v>
      </c>
      <c r="L129" s="3">
        <f>K129*$L$1*But!AF129</f>
        <v>0</v>
      </c>
      <c r="M129" s="23">
        <f t="shared" si="21"/>
        <v>0</v>
      </c>
      <c r="N129" s="18" t="str">
        <f t="shared" si="22"/>
        <v>K</v>
      </c>
      <c r="O129" s="18">
        <f t="shared" si="23"/>
        <v>0</v>
      </c>
      <c r="P129" s="50">
        <f t="shared" si="24"/>
        <v>0</v>
      </c>
      <c r="Q129" s="51"/>
    </row>
    <row r="130" spans="1:17" ht="17.25">
      <c r="A130" s="40" t="str">
        <f>Arasınav!A130</f>
        <v>T128</v>
      </c>
      <c r="B130" s="3">
        <f>$B$1*Arasınav!AF130</f>
        <v>0</v>
      </c>
      <c r="C130" s="3">
        <f>$C$1*Ödev!AF130</f>
        <v>0</v>
      </c>
      <c r="D130" s="3">
        <f>$D$1*Proje!AF130</f>
        <v>0</v>
      </c>
      <c r="E130" s="3">
        <f>$E$1*Final!AF130</f>
        <v>0</v>
      </c>
      <c r="F130" s="3">
        <f t="shared" si="17"/>
        <v>0</v>
      </c>
      <c r="H130" s="5" t="str">
        <f t="shared" si="18"/>
        <v>K</v>
      </c>
      <c r="I130" s="2">
        <f t="shared" si="19"/>
        <v>0</v>
      </c>
      <c r="K130" s="48">
        <f t="shared" si="20"/>
        <v>1</v>
      </c>
      <c r="L130" s="3">
        <f>K130*$L$1*But!AF130</f>
        <v>0</v>
      </c>
      <c r="M130" s="23">
        <f t="shared" si="21"/>
        <v>0</v>
      </c>
      <c r="N130" s="18" t="str">
        <f t="shared" si="22"/>
        <v>K</v>
      </c>
      <c r="O130" s="18">
        <f t="shared" si="23"/>
        <v>0</v>
      </c>
      <c r="P130" s="50">
        <f t="shared" si="24"/>
        <v>0</v>
      </c>
      <c r="Q130" s="51"/>
    </row>
    <row r="131" spans="1:17" ht="17.25">
      <c r="A131" s="40" t="str">
        <f>Arasınav!A131</f>
        <v>T129</v>
      </c>
      <c r="B131" s="3">
        <f>$B$1*Arasınav!AF131</f>
        <v>0</v>
      </c>
      <c r="C131" s="3">
        <f>$C$1*Ödev!AF131</f>
        <v>0</v>
      </c>
      <c r="D131" s="3">
        <f>$D$1*Proje!AF131</f>
        <v>0</v>
      </c>
      <c r="E131" s="3">
        <f>$E$1*Final!AF131</f>
        <v>0</v>
      </c>
      <c r="F131" s="3">
        <f t="shared" si="17"/>
        <v>0</v>
      </c>
      <c r="H131" s="5" t="str">
        <f t="shared" si="18"/>
        <v>K</v>
      </c>
      <c r="I131" s="2">
        <f t="shared" si="19"/>
        <v>0</v>
      </c>
      <c r="K131" s="48">
        <f t="shared" si="20"/>
        <v>1</v>
      </c>
      <c r="L131" s="3">
        <f>K131*$L$1*But!AF131</f>
        <v>0</v>
      </c>
      <c r="M131" s="23">
        <f t="shared" si="21"/>
        <v>0</v>
      </c>
      <c r="N131" s="18" t="str">
        <f t="shared" si="22"/>
        <v>K</v>
      </c>
      <c r="O131" s="18">
        <f t="shared" si="23"/>
        <v>0</v>
      </c>
      <c r="P131" s="50">
        <f t="shared" si="24"/>
        <v>0</v>
      </c>
      <c r="Q131" s="51"/>
    </row>
    <row r="132" spans="1:17" ht="17.25">
      <c r="A132" s="40" t="str">
        <f>Arasınav!A132</f>
        <v>T130</v>
      </c>
      <c r="B132" s="3">
        <f>$B$1*Arasınav!AF132</f>
        <v>0</v>
      </c>
      <c r="C132" s="3">
        <f>$C$1*Ödev!AF132</f>
        <v>0</v>
      </c>
      <c r="D132" s="3">
        <f>$D$1*Proje!AF132</f>
        <v>0</v>
      </c>
      <c r="E132" s="3">
        <f>$E$1*Final!AF132</f>
        <v>0</v>
      </c>
      <c r="F132" s="3">
        <f t="shared" ref="F132:F195" si="25">B132+C132+D132+E132</f>
        <v>0</v>
      </c>
      <c r="H132" s="5" t="str">
        <f t="shared" ref="H132:H195" si="26">IF(F132&gt;$I$1,"G","K")</f>
        <v>K</v>
      </c>
      <c r="I132" s="2">
        <f t="shared" ref="I132:I195" si="27">IF(H132="G", 1,0)</f>
        <v>0</v>
      </c>
      <c r="K132" s="48">
        <f t="shared" ref="K132:K195" si="28">IF(I132=1,0,1)</f>
        <v>1</v>
      </c>
      <c r="L132" s="3">
        <f>K132*$L$1*But!AF132</f>
        <v>0</v>
      </c>
      <c r="M132" s="23">
        <f t="shared" ref="M132:M195" si="29">IF(K132=1, B132+C132+D132+L132,0)</f>
        <v>0</v>
      </c>
      <c r="N132" s="18" t="str">
        <f t="shared" ref="N132:N195" si="30">IF(M132&gt;$I$1,"G","K")</f>
        <v>K</v>
      </c>
      <c r="O132" s="18">
        <f t="shared" ref="O132:O195" si="31">IF(N132="G", 1,0)</f>
        <v>0</v>
      </c>
      <c r="P132" s="50">
        <f t="shared" ref="P132:P195" si="32">IF(I132+O132=1,1,0)</f>
        <v>0</v>
      </c>
      <c r="Q132" s="51"/>
    </row>
    <row r="133" spans="1:17" ht="17.25">
      <c r="A133" s="40" t="str">
        <f>Arasınav!A133</f>
        <v>T131</v>
      </c>
      <c r="B133" s="3">
        <f>$B$1*Arasınav!AF133</f>
        <v>0</v>
      </c>
      <c r="C133" s="3">
        <f>$C$1*Ödev!AF133</f>
        <v>0</v>
      </c>
      <c r="D133" s="3">
        <f>$D$1*Proje!AF133</f>
        <v>0</v>
      </c>
      <c r="E133" s="3">
        <f>$E$1*Final!AF133</f>
        <v>0</v>
      </c>
      <c r="F133" s="3">
        <f t="shared" si="25"/>
        <v>0</v>
      </c>
      <c r="H133" s="5" t="str">
        <f t="shared" si="26"/>
        <v>K</v>
      </c>
      <c r="I133" s="2">
        <f t="shared" si="27"/>
        <v>0</v>
      </c>
      <c r="K133" s="48">
        <f t="shared" si="28"/>
        <v>1</v>
      </c>
      <c r="L133" s="3">
        <f>K133*$L$1*But!AF133</f>
        <v>0</v>
      </c>
      <c r="M133" s="23">
        <f t="shared" si="29"/>
        <v>0</v>
      </c>
      <c r="N133" s="18" t="str">
        <f t="shared" si="30"/>
        <v>K</v>
      </c>
      <c r="O133" s="18">
        <f t="shared" si="31"/>
        <v>0</v>
      </c>
      <c r="P133" s="50">
        <f t="shared" si="32"/>
        <v>0</v>
      </c>
      <c r="Q133" s="51"/>
    </row>
    <row r="134" spans="1:17" ht="17.25">
      <c r="A134" s="40" t="str">
        <f>Arasınav!A134</f>
        <v>T132</v>
      </c>
      <c r="B134" s="3">
        <f>$B$1*Arasınav!AF134</f>
        <v>0</v>
      </c>
      <c r="C134" s="3">
        <f>$C$1*Ödev!AF134</f>
        <v>0</v>
      </c>
      <c r="D134" s="3">
        <f>$D$1*Proje!AF134</f>
        <v>0</v>
      </c>
      <c r="E134" s="3">
        <f>$E$1*Final!AF134</f>
        <v>0</v>
      </c>
      <c r="F134" s="3">
        <f t="shared" si="25"/>
        <v>0</v>
      </c>
      <c r="H134" s="5" t="str">
        <f t="shared" si="26"/>
        <v>K</v>
      </c>
      <c r="I134" s="2">
        <f t="shared" si="27"/>
        <v>0</v>
      </c>
      <c r="K134" s="48">
        <f t="shared" si="28"/>
        <v>1</v>
      </c>
      <c r="L134" s="3">
        <f>K134*$L$1*But!AF134</f>
        <v>0</v>
      </c>
      <c r="M134" s="23">
        <f t="shared" si="29"/>
        <v>0</v>
      </c>
      <c r="N134" s="18" t="str">
        <f t="shared" si="30"/>
        <v>K</v>
      </c>
      <c r="O134" s="18">
        <f t="shared" si="31"/>
        <v>0</v>
      </c>
      <c r="P134" s="50">
        <f t="shared" si="32"/>
        <v>0</v>
      </c>
      <c r="Q134" s="51"/>
    </row>
    <row r="135" spans="1:17" ht="17.25">
      <c r="A135" s="40" t="str">
        <f>Arasınav!A135</f>
        <v>T133</v>
      </c>
      <c r="B135" s="3">
        <f>$B$1*Arasınav!AF135</f>
        <v>0</v>
      </c>
      <c r="C135" s="3">
        <f>$C$1*Ödev!AF135</f>
        <v>0</v>
      </c>
      <c r="D135" s="3">
        <f>$D$1*Proje!AF135</f>
        <v>0</v>
      </c>
      <c r="E135" s="3">
        <f>$E$1*Final!AF135</f>
        <v>0</v>
      </c>
      <c r="F135" s="3">
        <f t="shared" si="25"/>
        <v>0</v>
      </c>
      <c r="H135" s="5" t="str">
        <f t="shared" si="26"/>
        <v>K</v>
      </c>
      <c r="I135" s="2">
        <f t="shared" si="27"/>
        <v>0</v>
      </c>
      <c r="K135" s="48">
        <f t="shared" si="28"/>
        <v>1</v>
      </c>
      <c r="L135" s="3">
        <f>K135*$L$1*But!AF135</f>
        <v>0</v>
      </c>
      <c r="M135" s="23">
        <f t="shared" si="29"/>
        <v>0</v>
      </c>
      <c r="N135" s="18" t="str">
        <f t="shared" si="30"/>
        <v>K</v>
      </c>
      <c r="O135" s="18">
        <f t="shared" si="31"/>
        <v>0</v>
      </c>
      <c r="P135" s="50">
        <f t="shared" si="32"/>
        <v>0</v>
      </c>
      <c r="Q135" s="51"/>
    </row>
    <row r="136" spans="1:17" ht="17.25">
      <c r="A136" s="40" t="str">
        <f>Arasınav!A136</f>
        <v>T134</v>
      </c>
      <c r="B136" s="3">
        <f>$B$1*Arasınav!AF136</f>
        <v>0</v>
      </c>
      <c r="C136" s="3">
        <f>$C$1*Ödev!AF136</f>
        <v>0</v>
      </c>
      <c r="D136" s="3">
        <f>$D$1*Proje!AF136</f>
        <v>0</v>
      </c>
      <c r="E136" s="3">
        <f>$E$1*Final!AF136</f>
        <v>0</v>
      </c>
      <c r="F136" s="3">
        <f t="shared" si="25"/>
        <v>0</v>
      </c>
      <c r="H136" s="5" t="str">
        <f t="shared" si="26"/>
        <v>K</v>
      </c>
      <c r="I136" s="2">
        <f t="shared" si="27"/>
        <v>0</v>
      </c>
      <c r="K136" s="48">
        <f t="shared" si="28"/>
        <v>1</v>
      </c>
      <c r="L136" s="3">
        <f>K136*$L$1*But!AF136</f>
        <v>0</v>
      </c>
      <c r="M136" s="23">
        <f t="shared" si="29"/>
        <v>0</v>
      </c>
      <c r="N136" s="18" t="str">
        <f t="shared" si="30"/>
        <v>K</v>
      </c>
      <c r="O136" s="18">
        <f t="shared" si="31"/>
        <v>0</v>
      </c>
      <c r="P136" s="50">
        <f t="shared" si="32"/>
        <v>0</v>
      </c>
      <c r="Q136" s="51"/>
    </row>
    <row r="137" spans="1:17" ht="17.25">
      <c r="A137" s="40" t="str">
        <f>Arasınav!A137</f>
        <v>T135</v>
      </c>
      <c r="B137" s="3">
        <f>$B$1*Arasınav!AF137</f>
        <v>0</v>
      </c>
      <c r="C137" s="3">
        <f>$C$1*Ödev!AF137</f>
        <v>0</v>
      </c>
      <c r="D137" s="3">
        <f>$D$1*Proje!AF137</f>
        <v>0</v>
      </c>
      <c r="E137" s="3">
        <f>$E$1*Final!AF137</f>
        <v>0</v>
      </c>
      <c r="F137" s="3">
        <f t="shared" si="25"/>
        <v>0</v>
      </c>
      <c r="H137" s="5" t="str">
        <f t="shared" si="26"/>
        <v>K</v>
      </c>
      <c r="I137" s="2">
        <f t="shared" si="27"/>
        <v>0</v>
      </c>
      <c r="K137" s="48">
        <f t="shared" si="28"/>
        <v>1</v>
      </c>
      <c r="L137" s="3">
        <f>K137*$L$1*But!AF137</f>
        <v>0</v>
      </c>
      <c r="M137" s="23">
        <f t="shared" si="29"/>
        <v>0</v>
      </c>
      <c r="N137" s="18" t="str">
        <f t="shared" si="30"/>
        <v>K</v>
      </c>
      <c r="O137" s="18">
        <f t="shared" si="31"/>
        <v>0</v>
      </c>
      <c r="P137" s="50">
        <f t="shared" si="32"/>
        <v>0</v>
      </c>
      <c r="Q137" s="51"/>
    </row>
    <row r="138" spans="1:17" ht="17.25">
      <c r="A138" s="40" t="str">
        <f>Arasınav!A138</f>
        <v>T136</v>
      </c>
      <c r="B138" s="3">
        <f>$B$1*Arasınav!AF138</f>
        <v>0</v>
      </c>
      <c r="C138" s="3">
        <f>$C$1*Ödev!AF138</f>
        <v>0</v>
      </c>
      <c r="D138" s="3">
        <f>$D$1*Proje!AF138</f>
        <v>0</v>
      </c>
      <c r="E138" s="3">
        <f>$E$1*Final!AF138</f>
        <v>0</v>
      </c>
      <c r="F138" s="3">
        <f t="shared" si="25"/>
        <v>0</v>
      </c>
      <c r="H138" s="5" t="str">
        <f t="shared" si="26"/>
        <v>K</v>
      </c>
      <c r="I138" s="2">
        <f t="shared" si="27"/>
        <v>0</v>
      </c>
      <c r="K138" s="48">
        <f t="shared" si="28"/>
        <v>1</v>
      </c>
      <c r="L138" s="3">
        <f>K138*$L$1*But!AF138</f>
        <v>0</v>
      </c>
      <c r="M138" s="23">
        <f t="shared" si="29"/>
        <v>0</v>
      </c>
      <c r="N138" s="18" t="str">
        <f t="shared" si="30"/>
        <v>K</v>
      </c>
      <c r="O138" s="18">
        <f t="shared" si="31"/>
        <v>0</v>
      </c>
      <c r="P138" s="50">
        <f t="shared" si="32"/>
        <v>0</v>
      </c>
      <c r="Q138" s="51"/>
    </row>
    <row r="139" spans="1:17" ht="17.25">
      <c r="A139" s="40" t="str">
        <f>Arasınav!A139</f>
        <v>T137</v>
      </c>
      <c r="B139" s="3">
        <f>$B$1*Arasınav!AF139</f>
        <v>0</v>
      </c>
      <c r="C139" s="3">
        <f>$C$1*Ödev!AF139</f>
        <v>0</v>
      </c>
      <c r="D139" s="3">
        <f>$D$1*Proje!AF139</f>
        <v>0</v>
      </c>
      <c r="E139" s="3">
        <f>$E$1*Final!AF139</f>
        <v>0</v>
      </c>
      <c r="F139" s="3">
        <f t="shared" si="25"/>
        <v>0</v>
      </c>
      <c r="H139" s="5" t="str">
        <f t="shared" si="26"/>
        <v>K</v>
      </c>
      <c r="I139" s="2">
        <f t="shared" si="27"/>
        <v>0</v>
      </c>
      <c r="K139" s="48">
        <f t="shared" si="28"/>
        <v>1</v>
      </c>
      <c r="L139" s="3">
        <f>K139*$L$1*But!AF139</f>
        <v>0</v>
      </c>
      <c r="M139" s="23">
        <f t="shared" si="29"/>
        <v>0</v>
      </c>
      <c r="N139" s="18" t="str">
        <f t="shared" si="30"/>
        <v>K</v>
      </c>
      <c r="O139" s="18">
        <f t="shared" si="31"/>
        <v>0</v>
      </c>
      <c r="P139" s="50">
        <f t="shared" si="32"/>
        <v>0</v>
      </c>
      <c r="Q139" s="51"/>
    </row>
    <row r="140" spans="1:17" ht="17.25">
      <c r="A140" s="40" t="str">
        <f>Arasınav!A140</f>
        <v>T138</v>
      </c>
      <c r="B140" s="3">
        <f>$B$1*Arasınav!AF140</f>
        <v>0</v>
      </c>
      <c r="C140" s="3">
        <f>$C$1*Ödev!AF140</f>
        <v>0</v>
      </c>
      <c r="D140" s="3">
        <f>$D$1*Proje!AF140</f>
        <v>0</v>
      </c>
      <c r="E140" s="3">
        <f>$E$1*Final!AF140</f>
        <v>0</v>
      </c>
      <c r="F140" s="3">
        <f t="shared" si="25"/>
        <v>0</v>
      </c>
      <c r="H140" s="5" t="str">
        <f t="shared" si="26"/>
        <v>K</v>
      </c>
      <c r="I140" s="2">
        <f t="shared" si="27"/>
        <v>0</v>
      </c>
      <c r="K140" s="48">
        <f t="shared" si="28"/>
        <v>1</v>
      </c>
      <c r="L140" s="3">
        <f>K140*$L$1*But!AF140</f>
        <v>0</v>
      </c>
      <c r="M140" s="23">
        <f t="shared" si="29"/>
        <v>0</v>
      </c>
      <c r="N140" s="18" t="str">
        <f t="shared" si="30"/>
        <v>K</v>
      </c>
      <c r="O140" s="18">
        <f t="shared" si="31"/>
        <v>0</v>
      </c>
      <c r="P140" s="50">
        <f t="shared" si="32"/>
        <v>0</v>
      </c>
      <c r="Q140" s="51"/>
    </row>
    <row r="141" spans="1:17" ht="17.25">
      <c r="A141" s="40" t="str">
        <f>Arasınav!A141</f>
        <v>T139</v>
      </c>
      <c r="B141" s="3">
        <f>$B$1*Arasınav!AF141</f>
        <v>0</v>
      </c>
      <c r="C141" s="3">
        <f>$C$1*Ödev!AF141</f>
        <v>0</v>
      </c>
      <c r="D141" s="3">
        <f>$D$1*Proje!AF141</f>
        <v>0</v>
      </c>
      <c r="E141" s="3">
        <f>$E$1*Final!AF141</f>
        <v>0</v>
      </c>
      <c r="F141" s="3">
        <f t="shared" si="25"/>
        <v>0</v>
      </c>
      <c r="H141" s="5" t="str">
        <f t="shared" si="26"/>
        <v>K</v>
      </c>
      <c r="I141" s="2">
        <f t="shared" si="27"/>
        <v>0</v>
      </c>
      <c r="K141" s="48">
        <f t="shared" si="28"/>
        <v>1</v>
      </c>
      <c r="L141" s="3">
        <f>K141*$L$1*But!AF141</f>
        <v>0</v>
      </c>
      <c r="M141" s="23">
        <f t="shared" si="29"/>
        <v>0</v>
      </c>
      <c r="N141" s="18" t="str">
        <f t="shared" si="30"/>
        <v>K</v>
      </c>
      <c r="O141" s="18">
        <f t="shared" si="31"/>
        <v>0</v>
      </c>
      <c r="P141" s="50">
        <f t="shared" si="32"/>
        <v>0</v>
      </c>
      <c r="Q141" s="51"/>
    </row>
    <row r="142" spans="1:17" ht="17.25">
      <c r="A142" s="40" t="str">
        <f>Arasınav!A142</f>
        <v>T140</v>
      </c>
      <c r="B142" s="3">
        <f>$B$1*Arasınav!AF142</f>
        <v>0</v>
      </c>
      <c r="C142" s="3">
        <f>$C$1*Ödev!AF142</f>
        <v>0</v>
      </c>
      <c r="D142" s="3">
        <f>$D$1*Proje!AF142</f>
        <v>0</v>
      </c>
      <c r="E142" s="3">
        <f>$E$1*Final!AF142</f>
        <v>0</v>
      </c>
      <c r="F142" s="3">
        <f t="shared" si="25"/>
        <v>0</v>
      </c>
      <c r="H142" s="5" t="str">
        <f t="shared" si="26"/>
        <v>K</v>
      </c>
      <c r="I142" s="2">
        <f t="shared" si="27"/>
        <v>0</v>
      </c>
      <c r="K142" s="48">
        <f t="shared" si="28"/>
        <v>1</v>
      </c>
      <c r="L142" s="3">
        <f>K142*$L$1*But!AF142</f>
        <v>0</v>
      </c>
      <c r="M142" s="23">
        <f t="shared" si="29"/>
        <v>0</v>
      </c>
      <c r="N142" s="18" t="str">
        <f t="shared" si="30"/>
        <v>K</v>
      </c>
      <c r="O142" s="18">
        <f t="shared" si="31"/>
        <v>0</v>
      </c>
      <c r="P142" s="50">
        <f t="shared" si="32"/>
        <v>0</v>
      </c>
      <c r="Q142" s="51"/>
    </row>
    <row r="143" spans="1:17" ht="17.25">
      <c r="A143" s="40" t="str">
        <f>Arasınav!A143</f>
        <v>T141</v>
      </c>
      <c r="B143" s="3">
        <f>$B$1*Arasınav!AF143</f>
        <v>0</v>
      </c>
      <c r="C143" s="3">
        <f>$C$1*Ödev!AF143</f>
        <v>0</v>
      </c>
      <c r="D143" s="3">
        <f>$D$1*Proje!AF143</f>
        <v>0</v>
      </c>
      <c r="E143" s="3">
        <f>$E$1*Final!AF143</f>
        <v>0</v>
      </c>
      <c r="F143" s="3">
        <f t="shared" si="25"/>
        <v>0</v>
      </c>
      <c r="H143" s="5" t="str">
        <f t="shared" si="26"/>
        <v>K</v>
      </c>
      <c r="I143" s="2">
        <f t="shared" si="27"/>
        <v>0</v>
      </c>
      <c r="K143" s="48">
        <f t="shared" si="28"/>
        <v>1</v>
      </c>
      <c r="L143" s="3">
        <f>K143*$L$1*But!AF143</f>
        <v>0</v>
      </c>
      <c r="M143" s="23">
        <f t="shared" si="29"/>
        <v>0</v>
      </c>
      <c r="N143" s="18" t="str">
        <f t="shared" si="30"/>
        <v>K</v>
      </c>
      <c r="O143" s="18">
        <f t="shared" si="31"/>
        <v>0</v>
      </c>
      <c r="P143" s="50">
        <f t="shared" si="32"/>
        <v>0</v>
      </c>
      <c r="Q143" s="51"/>
    </row>
    <row r="144" spans="1:17" ht="17.25">
      <c r="A144" s="40" t="str">
        <f>Arasınav!A144</f>
        <v>T142</v>
      </c>
      <c r="B144" s="3">
        <f>$B$1*Arasınav!AF144</f>
        <v>0</v>
      </c>
      <c r="C144" s="3">
        <f>$C$1*Ödev!AF144</f>
        <v>0</v>
      </c>
      <c r="D144" s="3">
        <f>$D$1*Proje!AF144</f>
        <v>0</v>
      </c>
      <c r="E144" s="3">
        <f>$E$1*Final!AF144</f>
        <v>0</v>
      </c>
      <c r="F144" s="3">
        <f t="shared" si="25"/>
        <v>0</v>
      </c>
      <c r="H144" s="5" t="str">
        <f t="shared" si="26"/>
        <v>K</v>
      </c>
      <c r="I144" s="2">
        <f t="shared" si="27"/>
        <v>0</v>
      </c>
      <c r="K144" s="48">
        <f t="shared" si="28"/>
        <v>1</v>
      </c>
      <c r="L144" s="3">
        <f>K144*$L$1*But!AF144</f>
        <v>0</v>
      </c>
      <c r="M144" s="23">
        <f t="shared" si="29"/>
        <v>0</v>
      </c>
      <c r="N144" s="18" t="str">
        <f t="shared" si="30"/>
        <v>K</v>
      </c>
      <c r="O144" s="18">
        <f t="shared" si="31"/>
        <v>0</v>
      </c>
      <c r="P144" s="50">
        <f t="shared" si="32"/>
        <v>0</v>
      </c>
      <c r="Q144" s="51"/>
    </row>
    <row r="145" spans="1:17" ht="17.25">
      <c r="A145" s="40" t="str">
        <f>Arasınav!A145</f>
        <v>T143</v>
      </c>
      <c r="B145" s="3">
        <f>$B$1*Arasınav!AF145</f>
        <v>0</v>
      </c>
      <c r="C145" s="3">
        <f>$C$1*Ödev!AF145</f>
        <v>0</v>
      </c>
      <c r="D145" s="3">
        <f>$D$1*Proje!AF145</f>
        <v>0</v>
      </c>
      <c r="E145" s="3">
        <f>$E$1*Final!AF145</f>
        <v>0</v>
      </c>
      <c r="F145" s="3">
        <f t="shared" si="25"/>
        <v>0</v>
      </c>
      <c r="H145" s="5" t="str">
        <f t="shared" si="26"/>
        <v>K</v>
      </c>
      <c r="I145" s="2">
        <f t="shared" si="27"/>
        <v>0</v>
      </c>
      <c r="K145" s="48">
        <f t="shared" si="28"/>
        <v>1</v>
      </c>
      <c r="L145" s="3">
        <f>K145*$L$1*But!AF145</f>
        <v>0</v>
      </c>
      <c r="M145" s="23">
        <f t="shared" si="29"/>
        <v>0</v>
      </c>
      <c r="N145" s="18" t="str">
        <f t="shared" si="30"/>
        <v>K</v>
      </c>
      <c r="O145" s="18">
        <f t="shared" si="31"/>
        <v>0</v>
      </c>
      <c r="P145" s="50">
        <f t="shared" si="32"/>
        <v>0</v>
      </c>
      <c r="Q145" s="51"/>
    </row>
    <row r="146" spans="1:17" ht="17.25">
      <c r="A146" s="40" t="str">
        <f>Arasınav!A146</f>
        <v>T144</v>
      </c>
      <c r="B146" s="3">
        <f>$B$1*Arasınav!AF146</f>
        <v>0</v>
      </c>
      <c r="C146" s="3">
        <f>$C$1*Ödev!AF146</f>
        <v>0</v>
      </c>
      <c r="D146" s="3">
        <f>$D$1*Proje!AF146</f>
        <v>0</v>
      </c>
      <c r="E146" s="3">
        <f>$E$1*Final!AF146</f>
        <v>0</v>
      </c>
      <c r="F146" s="3">
        <f t="shared" si="25"/>
        <v>0</v>
      </c>
      <c r="H146" s="5" t="str">
        <f t="shared" si="26"/>
        <v>K</v>
      </c>
      <c r="I146" s="2">
        <f t="shared" si="27"/>
        <v>0</v>
      </c>
      <c r="K146" s="48">
        <f t="shared" si="28"/>
        <v>1</v>
      </c>
      <c r="L146" s="3">
        <f>K146*$L$1*But!AF146</f>
        <v>0</v>
      </c>
      <c r="M146" s="23">
        <f t="shared" si="29"/>
        <v>0</v>
      </c>
      <c r="N146" s="18" t="str">
        <f t="shared" si="30"/>
        <v>K</v>
      </c>
      <c r="O146" s="18">
        <f t="shared" si="31"/>
        <v>0</v>
      </c>
      <c r="P146" s="50">
        <f t="shared" si="32"/>
        <v>0</v>
      </c>
      <c r="Q146" s="51"/>
    </row>
    <row r="147" spans="1:17" ht="17.25">
      <c r="A147" s="40" t="str">
        <f>Arasınav!A147</f>
        <v>T145</v>
      </c>
      <c r="B147" s="3">
        <f>$B$1*Arasınav!AF147</f>
        <v>0</v>
      </c>
      <c r="C147" s="3">
        <f>$C$1*Ödev!AF147</f>
        <v>0</v>
      </c>
      <c r="D147" s="3">
        <f>$D$1*Proje!AF147</f>
        <v>0</v>
      </c>
      <c r="E147" s="3">
        <f>$E$1*Final!AF147</f>
        <v>0</v>
      </c>
      <c r="F147" s="3">
        <f t="shared" si="25"/>
        <v>0</v>
      </c>
      <c r="H147" s="5" t="str">
        <f t="shared" si="26"/>
        <v>K</v>
      </c>
      <c r="I147" s="2">
        <f t="shared" si="27"/>
        <v>0</v>
      </c>
      <c r="K147" s="48">
        <f t="shared" si="28"/>
        <v>1</v>
      </c>
      <c r="L147" s="3">
        <f>K147*$L$1*But!AF147</f>
        <v>0</v>
      </c>
      <c r="M147" s="23">
        <f t="shared" si="29"/>
        <v>0</v>
      </c>
      <c r="N147" s="18" t="str">
        <f t="shared" si="30"/>
        <v>K</v>
      </c>
      <c r="O147" s="18">
        <f t="shared" si="31"/>
        <v>0</v>
      </c>
      <c r="P147" s="50">
        <f t="shared" si="32"/>
        <v>0</v>
      </c>
      <c r="Q147" s="51"/>
    </row>
    <row r="148" spans="1:17" ht="17.25">
      <c r="A148" s="40" t="str">
        <f>Arasınav!A148</f>
        <v>T146</v>
      </c>
      <c r="B148" s="3">
        <f>$B$1*Arasınav!AF148</f>
        <v>0</v>
      </c>
      <c r="C148" s="3">
        <f>$C$1*Ödev!AF148</f>
        <v>0</v>
      </c>
      <c r="D148" s="3">
        <f>$D$1*Proje!AF148</f>
        <v>0</v>
      </c>
      <c r="E148" s="3">
        <f>$E$1*Final!AF148</f>
        <v>0</v>
      </c>
      <c r="F148" s="3">
        <f t="shared" si="25"/>
        <v>0</v>
      </c>
      <c r="H148" s="5" t="str">
        <f t="shared" si="26"/>
        <v>K</v>
      </c>
      <c r="I148" s="2">
        <f t="shared" si="27"/>
        <v>0</v>
      </c>
      <c r="K148" s="48">
        <f t="shared" si="28"/>
        <v>1</v>
      </c>
      <c r="L148" s="3">
        <f>K148*$L$1*But!AF148</f>
        <v>0</v>
      </c>
      <c r="M148" s="23">
        <f t="shared" si="29"/>
        <v>0</v>
      </c>
      <c r="N148" s="18" t="str">
        <f t="shared" si="30"/>
        <v>K</v>
      </c>
      <c r="O148" s="18">
        <f t="shared" si="31"/>
        <v>0</v>
      </c>
      <c r="P148" s="50">
        <f t="shared" si="32"/>
        <v>0</v>
      </c>
      <c r="Q148" s="51"/>
    </row>
    <row r="149" spans="1:17" ht="17.25">
      <c r="A149" s="40" t="str">
        <f>Arasınav!A149</f>
        <v>T147</v>
      </c>
      <c r="B149" s="3">
        <f>$B$1*Arasınav!AF149</f>
        <v>0</v>
      </c>
      <c r="C149" s="3">
        <f>$C$1*Ödev!AF149</f>
        <v>0</v>
      </c>
      <c r="D149" s="3">
        <f>$D$1*Proje!AF149</f>
        <v>0</v>
      </c>
      <c r="E149" s="3">
        <f>$E$1*Final!AF149</f>
        <v>0</v>
      </c>
      <c r="F149" s="3">
        <f t="shared" si="25"/>
        <v>0</v>
      </c>
      <c r="H149" s="5" t="str">
        <f t="shared" si="26"/>
        <v>K</v>
      </c>
      <c r="I149" s="2">
        <f t="shared" si="27"/>
        <v>0</v>
      </c>
      <c r="K149" s="48">
        <f t="shared" si="28"/>
        <v>1</v>
      </c>
      <c r="L149" s="3">
        <f>K149*$L$1*But!AF149</f>
        <v>0</v>
      </c>
      <c r="M149" s="23">
        <f t="shared" si="29"/>
        <v>0</v>
      </c>
      <c r="N149" s="18" t="str">
        <f t="shared" si="30"/>
        <v>K</v>
      </c>
      <c r="O149" s="18">
        <f t="shared" si="31"/>
        <v>0</v>
      </c>
      <c r="P149" s="50">
        <f t="shared" si="32"/>
        <v>0</v>
      </c>
      <c r="Q149" s="51"/>
    </row>
    <row r="150" spans="1:17" ht="17.25">
      <c r="A150" s="40" t="str">
        <f>Arasınav!A150</f>
        <v>T148</v>
      </c>
      <c r="B150" s="3">
        <f>$B$1*Arasınav!AF150</f>
        <v>0</v>
      </c>
      <c r="C150" s="3">
        <f>$C$1*Ödev!AF150</f>
        <v>0</v>
      </c>
      <c r="D150" s="3">
        <f>$D$1*Proje!AF150</f>
        <v>0</v>
      </c>
      <c r="E150" s="3">
        <f>$E$1*Final!AF150</f>
        <v>0</v>
      </c>
      <c r="F150" s="3">
        <f t="shared" si="25"/>
        <v>0</v>
      </c>
      <c r="H150" s="5" t="str">
        <f t="shared" si="26"/>
        <v>K</v>
      </c>
      <c r="I150" s="2">
        <f t="shared" si="27"/>
        <v>0</v>
      </c>
      <c r="K150" s="48">
        <f t="shared" si="28"/>
        <v>1</v>
      </c>
      <c r="L150" s="3">
        <f>K150*$L$1*But!AF150</f>
        <v>0</v>
      </c>
      <c r="M150" s="23">
        <f t="shared" si="29"/>
        <v>0</v>
      </c>
      <c r="N150" s="18" t="str">
        <f t="shared" si="30"/>
        <v>K</v>
      </c>
      <c r="O150" s="18">
        <f t="shared" si="31"/>
        <v>0</v>
      </c>
      <c r="P150" s="50">
        <f t="shared" si="32"/>
        <v>0</v>
      </c>
      <c r="Q150" s="51"/>
    </row>
    <row r="151" spans="1:17" ht="17.25">
      <c r="A151" s="40" t="str">
        <f>Arasınav!A151</f>
        <v>T149</v>
      </c>
      <c r="B151" s="3">
        <f>$B$1*Arasınav!AF151</f>
        <v>0</v>
      </c>
      <c r="C151" s="3">
        <f>$C$1*Ödev!AF151</f>
        <v>0</v>
      </c>
      <c r="D151" s="3">
        <f>$D$1*Proje!AF151</f>
        <v>0</v>
      </c>
      <c r="E151" s="3">
        <f>$E$1*Final!AF151</f>
        <v>0</v>
      </c>
      <c r="F151" s="3">
        <f t="shared" si="25"/>
        <v>0</v>
      </c>
      <c r="H151" s="5" t="str">
        <f t="shared" si="26"/>
        <v>K</v>
      </c>
      <c r="I151" s="2">
        <f t="shared" si="27"/>
        <v>0</v>
      </c>
      <c r="K151" s="48">
        <f t="shared" si="28"/>
        <v>1</v>
      </c>
      <c r="L151" s="3">
        <f>K151*$L$1*But!AF151</f>
        <v>0</v>
      </c>
      <c r="M151" s="23">
        <f t="shared" si="29"/>
        <v>0</v>
      </c>
      <c r="N151" s="18" t="str">
        <f t="shared" si="30"/>
        <v>K</v>
      </c>
      <c r="O151" s="18">
        <f t="shared" si="31"/>
        <v>0</v>
      </c>
      <c r="P151" s="50">
        <f t="shared" si="32"/>
        <v>0</v>
      </c>
      <c r="Q151" s="51"/>
    </row>
    <row r="152" spans="1:17" ht="17.25">
      <c r="A152" s="40" t="str">
        <f>Arasınav!A152</f>
        <v>T150</v>
      </c>
      <c r="B152" s="3">
        <f>$B$1*Arasınav!AF152</f>
        <v>0</v>
      </c>
      <c r="C152" s="3">
        <f>$C$1*Ödev!AF152</f>
        <v>0</v>
      </c>
      <c r="D152" s="3">
        <f>$D$1*Proje!AF152</f>
        <v>0</v>
      </c>
      <c r="E152" s="3">
        <f>$E$1*Final!AF152</f>
        <v>0</v>
      </c>
      <c r="F152" s="3">
        <f t="shared" si="25"/>
        <v>0</v>
      </c>
      <c r="H152" s="5" t="str">
        <f t="shared" si="26"/>
        <v>K</v>
      </c>
      <c r="I152" s="2">
        <f t="shared" si="27"/>
        <v>0</v>
      </c>
      <c r="K152" s="48">
        <f t="shared" si="28"/>
        <v>1</v>
      </c>
      <c r="L152" s="3">
        <f>K152*$L$1*But!AF152</f>
        <v>0</v>
      </c>
      <c r="M152" s="23">
        <f t="shared" si="29"/>
        <v>0</v>
      </c>
      <c r="N152" s="18" t="str">
        <f t="shared" si="30"/>
        <v>K</v>
      </c>
      <c r="O152" s="18">
        <f t="shared" si="31"/>
        <v>0</v>
      </c>
      <c r="P152" s="50">
        <f t="shared" si="32"/>
        <v>0</v>
      </c>
      <c r="Q152" s="51"/>
    </row>
    <row r="153" spans="1:17" ht="17.25">
      <c r="A153" s="40" t="str">
        <f>Arasınav!A153</f>
        <v>T151</v>
      </c>
      <c r="B153" s="3">
        <f>$B$1*Arasınav!AF153</f>
        <v>0</v>
      </c>
      <c r="C153" s="3">
        <f>$C$1*Ödev!AF153</f>
        <v>0</v>
      </c>
      <c r="D153" s="3">
        <f>$D$1*Proje!AF153</f>
        <v>0</v>
      </c>
      <c r="E153" s="3">
        <f>$E$1*Final!AF153</f>
        <v>0</v>
      </c>
      <c r="F153" s="3">
        <f t="shared" si="25"/>
        <v>0</v>
      </c>
      <c r="H153" s="5" t="str">
        <f t="shared" si="26"/>
        <v>K</v>
      </c>
      <c r="I153" s="2">
        <f t="shared" si="27"/>
        <v>0</v>
      </c>
      <c r="K153" s="48">
        <f t="shared" si="28"/>
        <v>1</v>
      </c>
      <c r="L153" s="3">
        <f>K153*$L$1*But!AF153</f>
        <v>0</v>
      </c>
      <c r="M153" s="23">
        <f t="shared" si="29"/>
        <v>0</v>
      </c>
      <c r="N153" s="18" t="str">
        <f t="shared" si="30"/>
        <v>K</v>
      </c>
      <c r="O153" s="18">
        <f t="shared" si="31"/>
        <v>0</v>
      </c>
      <c r="P153" s="50">
        <f t="shared" si="32"/>
        <v>0</v>
      </c>
      <c r="Q153" s="51"/>
    </row>
    <row r="154" spans="1:17" ht="17.25">
      <c r="A154" s="40" t="str">
        <f>Arasınav!A154</f>
        <v>T152</v>
      </c>
      <c r="B154" s="3">
        <f>$B$1*Arasınav!AF154</f>
        <v>0</v>
      </c>
      <c r="C154" s="3">
        <f>$C$1*Ödev!AF154</f>
        <v>0</v>
      </c>
      <c r="D154" s="3">
        <f>$D$1*Proje!AF154</f>
        <v>0</v>
      </c>
      <c r="E154" s="3">
        <f>$E$1*Final!AF154</f>
        <v>0</v>
      </c>
      <c r="F154" s="3">
        <f t="shared" si="25"/>
        <v>0</v>
      </c>
      <c r="H154" s="5" t="str">
        <f t="shared" si="26"/>
        <v>K</v>
      </c>
      <c r="I154" s="2">
        <f t="shared" si="27"/>
        <v>0</v>
      </c>
      <c r="K154" s="48">
        <f t="shared" si="28"/>
        <v>1</v>
      </c>
      <c r="L154" s="3">
        <f>K154*$L$1*But!AF154</f>
        <v>0</v>
      </c>
      <c r="M154" s="23">
        <f t="shared" si="29"/>
        <v>0</v>
      </c>
      <c r="N154" s="18" t="str">
        <f t="shared" si="30"/>
        <v>K</v>
      </c>
      <c r="O154" s="18">
        <f t="shared" si="31"/>
        <v>0</v>
      </c>
      <c r="P154" s="50">
        <f t="shared" si="32"/>
        <v>0</v>
      </c>
      <c r="Q154" s="51"/>
    </row>
    <row r="155" spans="1:17" ht="17.25">
      <c r="A155" s="40" t="str">
        <f>Arasınav!A155</f>
        <v>T153</v>
      </c>
      <c r="B155" s="3">
        <f>$B$1*Arasınav!AF155</f>
        <v>0</v>
      </c>
      <c r="C155" s="3">
        <f>$C$1*Ödev!AF155</f>
        <v>0</v>
      </c>
      <c r="D155" s="3">
        <f>$D$1*Proje!AF155</f>
        <v>0</v>
      </c>
      <c r="E155" s="3">
        <f>$E$1*Final!AF155</f>
        <v>0</v>
      </c>
      <c r="F155" s="3">
        <f t="shared" si="25"/>
        <v>0</v>
      </c>
      <c r="H155" s="5" t="str">
        <f t="shared" si="26"/>
        <v>K</v>
      </c>
      <c r="I155" s="2">
        <f t="shared" si="27"/>
        <v>0</v>
      </c>
      <c r="K155" s="48">
        <f t="shared" si="28"/>
        <v>1</v>
      </c>
      <c r="L155" s="3">
        <f>K155*$L$1*But!AF155</f>
        <v>0</v>
      </c>
      <c r="M155" s="23">
        <f t="shared" si="29"/>
        <v>0</v>
      </c>
      <c r="N155" s="18" t="str">
        <f t="shared" si="30"/>
        <v>K</v>
      </c>
      <c r="O155" s="18">
        <f t="shared" si="31"/>
        <v>0</v>
      </c>
      <c r="P155" s="50">
        <f t="shared" si="32"/>
        <v>0</v>
      </c>
      <c r="Q155" s="51"/>
    </row>
    <row r="156" spans="1:17" ht="17.25">
      <c r="A156" s="40" t="str">
        <f>Arasınav!A156</f>
        <v>T154</v>
      </c>
      <c r="B156" s="3">
        <f>$B$1*Arasınav!AF156</f>
        <v>0</v>
      </c>
      <c r="C156" s="3">
        <f>$C$1*Ödev!AF156</f>
        <v>0</v>
      </c>
      <c r="D156" s="3">
        <f>$D$1*Proje!AF156</f>
        <v>0</v>
      </c>
      <c r="E156" s="3">
        <f>$E$1*Final!AF156</f>
        <v>0</v>
      </c>
      <c r="F156" s="3">
        <f t="shared" si="25"/>
        <v>0</v>
      </c>
      <c r="H156" s="5" t="str">
        <f t="shared" si="26"/>
        <v>K</v>
      </c>
      <c r="I156" s="2">
        <f t="shared" si="27"/>
        <v>0</v>
      </c>
      <c r="K156" s="48">
        <f t="shared" si="28"/>
        <v>1</v>
      </c>
      <c r="L156" s="3">
        <f>K156*$L$1*But!AF156</f>
        <v>0</v>
      </c>
      <c r="M156" s="23">
        <f t="shared" si="29"/>
        <v>0</v>
      </c>
      <c r="N156" s="18" t="str">
        <f t="shared" si="30"/>
        <v>K</v>
      </c>
      <c r="O156" s="18">
        <f t="shared" si="31"/>
        <v>0</v>
      </c>
      <c r="P156" s="50">
        <f t="shared" si="32"/>
        <v>0</v>
      </c>
      <c r="Q156" s="51"/>
    </row>
    <row r="157" spans="1:17" ht="17.25">
      <c r="A157" s="40" t="str">
        <f>Arasınav!A157</f>
        <v>T155</v>
      </c>
      <c r="B157" s="3">
        <f>$B$1*Arasınav!AF157</f>
        <v>0</v>
      </c>
      <c r="C157" s="3">
        <f>$C$1*Ödev!AF157</f>
        <v>0</v>
      </c>
      <c r="D157" s="3">
        <f>$D$1*Proje!AF157</f>
        <v>0</v>
      </c>
      <c r="E157" s="3">
        <f>$E$1*Final!AF157</f>
        <v>0</v>
      </c>
      <c r="F157" s="3">
        <f t="shared" si="25"/>
        <v>0</v>
      </c>
      <c r="H157" s="5" t="str">
        <f t="shared" si="26"/>
        <v>K</v>
      </c>
      <c r="I157" s="2">
        <f t="shared" si="27"/>
        <v>0</v>
      </c>
      <c r="K157" s="48">
        <f t="shared" si="28"/>
        <v>1</v>
      </c>
      <c r="L157" s="3">
        <f>K157*$L$1*But!AF157</f>
        <v>0</v>
      </c>
      <c r="M157" s="23">
        <f t="shared" si="29"/>
        <v>0</v>
      </c>
      <c r="N157" s="18" t="str">
        <f t="shared" si="30"/>
        <v>K</v>
      </c>
      <c r="O157" s="18">
        <f t="shared" si="31"/>
        <v>0</v>
      </c>
      <c r="P157" s="50">
        <f t="shared" si="32"/>
        <v>0</v>
      </c>
      <c r="Q157" s="51"/>
    </row>
    <row r="158" spans="1:17" ht="17.25">
      <c r="A158" s="40" t="str">
        <f>Arasınav!A158</f>
        <v>T156</v>
      </c>
      <c r="B158" s="3">
        <f>$B$1*Arasınav!AF158</f>
        <v>0</v>
      </c>
      <c r="C158" s="3">
        <f>$C$1*Ödev!AF158</f>
        <v>0</v>
      </c>
      <c r="D158" s="3">
        <f>$D$1*Proje!AF158</f>
        <v>0</v>
      </c>
      <c r="E158" s="3">
        <f>$E$1*Final!AF158</f>
        <v>0</v>
      </c>
      <c r="F158" s="3">
        <f t="shared" si="25"/>
        <v>0</v>
      </c>
      <c r="H158" s="5" t="str">
        <f t="shared" si="26"/>
        <v>K</v>
      </c>
      <c r="I158" s="2">
        <f t="shared" si="27"/>
        <v>0</v>
      </c>
      <c r="K158" s="48">
        <f t="shared" si="28"/>
        <v>1</v>
      </c>
      <c r="L158" s="3">
        <f>K158*$L$1*But!AF158</f>
        <v>0</v>
      </c>
      <c r="M158" s="23">
        <f t="shared" si="29"/>
        <v>0</v>
      </c>
      <c r="N158" s="18" t="str">
        <f t="shared" si="30"/>
        <v>K</v>
      </c>
      <c r="O158" s="18">
        <f t="shared" si="31"/>
        <v>0</v>
      </c>
      <c r="P158" s="50">
        <f t="shared" si="32"/>
        <v>0</v>
      </c>
      <c r="Q158" s="51"/>
    </row>
    <row r="159" spans="1:17" ht="17.25">
      <c r="A159" s="40" t="str">
        <f>Arasınav!A159</f>
        <v>T157</v>
      </c>
      <c r="B159" s="3">
        <f>$B$1*Arasınav!AF159</f>
        <v>0</v>
      </c>
      <c r="C159" s="3">
        <f>$C$1*Ödev!AF159</f>
        <v>0</v>
      </c>
      <c r="D159" s="3">
        <f>$D$1*Proje!AF159</f>
        <v>0</v>
      </c>
      <c r="E159" s="3">
        <f>$E$1*Final!AF159</f>
        <v>0</v>
      </c>
      <c r="F159" s="3">
        <f t="shared" si="25"/>
        <v>0</v>
      </c>
      <c r="H159" s="5" t="str">
        <f t="shared" si="26"/>
        <v>K</v>
      </c>
      <c r="I159" s="2">
        <f t="shared" si="27"/>
        <v>0</v>
      </c>
      <c r="K159" s="48">
        <f t="shared" si="28"/>
        <v>1</v>
      </c>
      <c r="L159" s="3">
        <f>K159*$L$1*But!AF159</f>
        <v>0</v>
      </c>
      <c r="M159" s="23">
        <f t="shared" si="29"/>
        <v>0</v>
      </c>
      <c r="N159" s="18" t="str">
        <f t="shared" si="30"/>
        <v>K</v>
      </c>
      <c r="O159" s="18">
        <f t="shared" si="31"/>
        <v>0</v>
      </c>
      <c r="P159" s="50">
        <f t="shared" si="32"/>
        <v>0</v>
      </c>
      <c r="Q159" s="51"/>
    </row>
    <row r="160" spans="1:17" ht="17.25">
      <c r="A160" s="40" t="str">
        <f>Arasınav!A160</f>
        <v>T158</v>
      </c>
      <c r="B160" s="3">
        <f>$B$1*Arasınav!AF160</f>
        <v>0</v>
      </c>
      <c r="C160" s="3">
        <f>$C$1*Ödev!AF160</f>
        <v>0</v>
      </c>
      <c r="D160" s="3">
        <f>$D$1*Proje!AF160</f>
        <v>0</v>
      </c>
      <c r="E160" s="3">
        <f>$E$1*Final!AF160</f>
        <v>0</v>
      </c>
      <c r="F160" s="3">
        <f t="shared" si="25"/>
        <v>0</v>
      </c>
      <c r="H160" s="5" t="str">
        <f t="shared" si="26"/>
        <v>K</v>
      </c>
      <c r="I160" s="2">
        <f t="shared" si="27"/>
        <v>0</v>
      </c>
      <c r="K160" s="48">
        <f t="shared" si="28"/>
        <v>1</v>
      </c>
      <c r="L160" s="3">
        <f>K160*$L$1*But!AF160</f>
        <v>0</v>
      </c>
      <c r="M160" s="23">
        <f t="shared" si="29"/>
        <v>0</v>
      </c>
      <c r="N160" s="18" t="str">
        <f t="shared" si="30"/>
        <v>K</v>
      </c>
      <c r="O160" s="18">
        <f t="shared" si="31"/>
        <v>0</v>
      </c>
      <c r="P160" s="50">
        <f t="shared" si="32"/>
        <v>0</v>
      </c>
      <c r="Q160" s="51"/>
    </row>
    <row r="161" spans="1:17" ht="17.25">
      <c r="A161" s="40" t="str">
        <f>Arasınav!A161</f>
        <v>T159</v>
      </c>
      <c r="B161" s="3">
        <f>$B$1*Arasınav!AF161</f>
        <v>0</v>
      </c>
      <c r="C161" s="3">
        <f>$C$1*Ödev!AF161</f>
        <v>0</v>
      </c>
      <c r="D161" s="3">
        <f>$D$1*Proje!AF161</f>
        <v>0</v>
      </c>
      <c r="E161" s="3">
        <f>$E$1*Final!AF161</f>
        <v>0</v>
      </c>
      <c r="F161" s="3">
        <f t="shared" si="25"/>
        <v>0</v>
      </c>
      <c r="H161" s="5" t="str">
        <f t="shared" si="26"/>
        <v>K</v>
      </c>
      <c r="I161" s="2">
        <f t="shared" si="27"/>
        <v>0</v>
      </c>
      <c r="K161" s="48">
        <f t="shared" si="28"/>
        <v>1</v>
      </c>
      <c r="L161" s="3">
        <f>K161*$L$1*But!AF161</f>
        <v>0</v>
      </c>
      <c r="M161" s="23">
        <f t="shared" si="29"/>
        <v>0</v>
      </c>
      <c r="N161" s="18" t="str">
        <f t="shared" si="30"/>
        <v>K</v>
      </c>
      <c r="O161" s="18">
        <f t="shared" si="31"/>
        <v>0</v>
      </c>
      <c r="P161" s="50">
        <f t="shared" si="32"/>
        <v>0</v>
      </c>
      <c r="Q161" s="51"/>
    </row>
    <row r="162" spans="1:17" ht="17.25">
      <c r="A162" s="40" t="str">
        <f>Arasınav!A162</f>
        <v>T160</v>
      </c>
      <c r="B162" s="3">
        <f>$B$1*Arasınav!AF162</f>
        <v>0</v>
      </c>
      <c r="C162" s="3">
        <f>$C$1*Ödev!AF162</f>
        <v>0</v>
      </c>
      <c r="D162" s="3">
        <f>$D$1*Proje!AF162</f>
        <v>0</v>
      </c>
      <c r="E162" s="3">
        <f>$E$1*Final!AF162</f>
        <v>0</v>
      </c>
      <c r="F162" s="3">
        <f t="shared" si="25"/>
        <v>0</v>
      </c>
      <c r="H162" s="5" t="str">
        <f t="shared" si="26"/>
        <v>K</v>
      </c>
      <c r="I162" s="2">
        <f t="shared" si="27"/>
        <v>0</v>
      </c>
      <c r="K162" s="48">
        <f t="shared" si="28"/>
        <v>1</v>
      </c>
      <c r="L162" s="3">
        <f>K162*$L$1*But!AF162</f>
        <v>0</v>
      </c>
      <c r="M162" s="23">
        <f t="shared" si="29"/>
        <v>0</v>
      </c>
      <c r="N162" s="18" t="str">
        <f t="shared" si="30"/>
        <v>K</v>
      </c>
      <c r="O162" s="18">
        <f t="shared" si="31"/>
        <v>0</v>
      </c>
      <c r="P162" s="50">
        <f t="shared" si="32"/>
        <v>0</v>
      </c>
      <c r="Q162" s="51"/>
    </row>
    <row r="163" spans="1:17" ht="17.25">
      <c r="A163" s="40" t="str">
        <f>Arasınav!A163</f>
        <v>T161</v>
      </c>
      <c r="B163" s="3">
        <f>$B$1*Arasınav!AF163</f>
        <v>0</v>
      </c>
      <c r="C163" s="3">
        <f>$C$1*Ödev!AF163</f>
        <v>0</v>
      </c>
      <c r="D163" s="3">
        <f>$D$1*Proje!AF163</f>
        <v>0</v>
      </c>
      <c r="E163" s="3">
        <f>$E$1*Final!AF163</f>
        <v>0</v>
      </c>
      <c r="F163" s="3">
        <f t="shared" si="25"/>
        <v>0</v>
      </c>
      <c r="H163" s="5" t="str">
        <f t="shared" si="26"/>
        <v>K</v>
      </c>
      <c r="I163" s="2">
        <f t="shared" si="27"/>
        <v>0</v>
      </c>
      <c r="K163" s="48">
        <f t="shared" si="28"/>
        <v>1</v>
      </c>
      <c r="L163" s="3">
        <f>K163*$L$1*But!AF163</f>
        <v>0</v>
      </c>
      <c r="M163" s="23">
        <f t="shared" si="29"/>
        <v>0</v>
      </c>
      <c r="N163" s="18" t="str">
        <f t="shared" si="30"/>
        <v>K</v>
      </c>
      <c r="O163" s="18">
        <f t="shared" si="31"/>
        <v>0</v>
      </c>
      <c r="P163" s="50">
        <f t="shared" si="32"/>
        <v>0</v>
      </c>
      <c r="Q163" s="51"/>
    </row>
    <row r="164" spans="1:17" ht="17.25">
      <c r="A164" s="40" t="str">
        <f>Arasınav!A164</f>
        <v>T162</v>
      </c>
      <c r="B164" s="3">
        <f>$B$1*Arasınav!AF164</f>
        <v>0</v>
      </c>
      <c r="C164" s="3">
        <f>$C$1*Ödev!AF164</f>
        <v>0</v>
      </c>
      <c r="D164" s="3">
        <f>$D$1*Proje!AF164</f>
        <v>0</v>
      </c>
      <c r="E164" s="3">
        <f>$E$1*Final!AF164</f>
        <v>0</v>
      </c>
      <c r="F164" s="3">
        <f t="shared" si="25"/>
        <v>0</v>
      </c>
      <c r="H164" s="5" t="str">
        <f t="shared" si="26"/>
        <v>K</v>
      </c>
      <c r="I164" s="2">
        <f t="shared" si="27"/>
        <v>0</v>
      </c>
      <c r="K164" s="48">
        <f t="shared" si="28"/>
        <v>1</v>
      </c>
      <c r="L164" s="3">
        <f>K164*$L$1*But!AF164</f>
        <v>0</v>
      </c>
      <c r="M164" s="23">
        <f t="shared" si="29"/>
        <v>0</v>
      </c>
      <c r="N164" s="18" t="str">
        <f t="shared" si="30"/>
        <v>K</v>
      </c>
      <c r="O164" s="18">
        <f t="shared" si="31"/>
        <v>0</v>
      </c>
      <c r="P164" s="50">
        <f t="shared" si="32"/>
        <v>0</v>
      </c>
      <c r="Q164" s="51"/>
    </row>
    <row r="165" spans="1:17" ht="17.25">
      <c r="A165" s="40" t="str">
        <f>Arasınav!A165</f>
        <v>T163</v>
      </c>
      <c r="B165" s="3">
        <f>$B$1*Arasınav!AF165</f>
        <v>0</v>
      </c>
      <c r="C165" s="3">
        <f>$C$1*Ödev!AF165</f>
        <v>0</v>
      </c>
      <c r="D165" s="3">
        <f>$D$1*Proje!AF165</f>
        <v>0</v>
      </c>
      <c r="E165" s="3">
        <f>$E$1*Final!AF165</f>
        <v>0</v>
      </c>
      <c r="F165" s="3">
        <f t="shared" si="25"/>
        <v>0</v>
      </c>
      <c r="H165" s="5" t="str">
        <f t="shared" si="26"/>
        <v>K</v>
      </c>
      <c r="I165" s="2">
        <f t="shared" si="27"/>
        <v>0</v>
      </c>
      <c r="K165" s="48">
        <f t="shared" si="28"/>
        <v>1</v>
      </c>
      <c r="L165" s="3">
        <f>K165*$L$1*But!AF165</f>
        <v>0</v>
      </c>
      <c r="M165" s="23">
        <f t="shared" si="29"/>
        <v>0</v>
      </c>
      <c r="N165" s="18" t="str">
        <f t="shared" si="30"/>
        <v>K</v>
      </c>
      <c r="O165" s="18">
        <f t="shared" si="31"/>
        <v>0</v>
      </c>
      <c r="P165" s="50">
        <f t="shared" si="32"/>
        <v>0</v>
      </c>
      <c r="Q165" s="51"/>
    </row>
    <row r="166" spans="1:17" ht="17.25">
      <c r="A166" s="40" t="str">
        <f>Arasınav!A166</f>
        <v>T164</v>
      </c>
      <c r="B166" s="3">
        <f>$B$1*Arasınav!AF166</f>
        <v>0</v>
      </c>
      <c r="C166" s="3">
        <f>$C$1*Ödev!AF166</f>
        <v>0</v>
      </c>
      <c r="D166" s="3">
        <f>$D$1*Proje!AF166</f>
        <v>0</v>
      </c>
      <c r="E166" s="3">
        <f>$E$1*Final!AF166</f>
        <v>0</v>
      </c>
      <c r="F166" s="3">
        <f t="shared" si="25"/>
        <v>0</v>
      </c>
      <c r="H166" s="5" t="str">
        <f t="shared" si="26"/>
        <v>K</v>
      </c>
      <c r="I166" s="2">
        <f t="shared" si="27"/>
        <v>0</v>
      </c>
      <c r="K166" s="48">
        <f t="shared" si="28"/>
        <v>1</v>
      </c>
      <c r="L166" s="3">
        <f>K166*$L$1*But!AF166</f>
        <v>0</v>
      </c>
      <c r="M166" s="23">
        <f t="shared" si="29"/>
        <v>0</v>
      </c>
      <c r="N166" s="18" t="str">
        <f t="shared" si="30"/>
        <v>K</v>
      </c>
      <c r="O166" s="18">
        <f t="shared" si="31"/>
        <v>0</v>
      </c>
      <c r="P166" s="50">
        <f t="shared" si="32"/>
        <v>0</v>
      </c>
      <c r="Q166" s="51"/>
    </row>
    <row r="167" spans="1:17" ht="17.25">
      <c r="A167" s="40" t="str">
        <f>Arasınav!A167</f>
        <v>T165</v>
      </c>
      <c r="B167" s="3">
        <f>$B$1*Arasınav!AF167</f>
        <v>0</v>
      </c>
      <c r="C167" s="3">
        <f>$C$1*Ödev!AF167</f>
        <v>0</v>
      </c>
      <c r="D167" s="3">
        <f>$D$1*Proje!AF167</f>
        <v>0</v>
      </c>
      <c r="E167" s="3">
        <f>$E$1*Final!AF167</f>
        <v>0</v>
      </c>
      <c r="F167" s="3">
        <f t="shared" si="25"/>
        <v>0</v>
      </c>
      <c r="H167" s="5" t="str">
        <f t="shared" si="26"/>
        <v>K</v>
      </c>
      <c r="I167" s="2">
        <f t="shared" si="27"/>
        <v>0</v>
      </c>
      <c r="K167" s="48">
        <f t="shared" si="28"/>
        <v>1</v>
      </c>
      <c r="L167" s="3">
        <f>K167*$L$1*But!AF167</f>
        <v>0</v>
      </c>
      <c r="M167" s="23">
        <f t="shared" si="29"/>
        <v>0</v>
      </c>
      <c r="N167" s="18" t="str">
        <f t="shared" si="30"/>
        <v>K</v>
      </c>
      <c r="O167" s="18">
        <f t="shared" si="31"/>
        <v>0</v>
      </c>
      <c r="P167" s="50">
        <f t="shared" si="32"/>
        <v>0</v>
      </c>
      <c r="Q167" s="51"/>
    </row>
    <row r="168" spans="1:17" ht="17.25">
      <c r="A168" s="40" t="str">
        <f>Arasınav!A168</f>
        <v>T166</v>
      </c>
      <c r="B168" s="3">
        <f>$B$1*Arasınav!AF168</f>
        <v>0</v>
      </c>
      <c r="C168" s="3">
        <f>$C$1*Ödev!AF168</f>
        <v>0</v>
      </c>
      <c r="D168" s="3">
        <f>$D$1*Proje!AF168</f>
        <v>0</v>
      </c>
      <c r="E168" s="3">
        <f>$E$1*Final!AF168</f>
        <v>0</v>
      </c>
      <c r="F168" s="3">
        <f t="shared" si="25"/>
        <v>0</v>
      </c>
      <c r="H168" s="5" t="str">
        <f t="shared" si="26"/>
        <v>K</v>
      </c>
      <c r="I168" s="2">
        <f t="shared" si="27"/>
        <v>0</v>
      </c>
      <c r="K168" s="48">
        <f t="shared" si="28"/>
        <v>1</v>
      </c>
      <c r="L168" s="3">
        <f>K168*$L$1*But!AF168</f>
        <v>0</v>
      </c>
      <c r="M168" s="23">
        <f t="shared" si="29"/>
        <v>0</v>
      </c>
      <c r="N168" s="18" t="str">
        <f t="shared" si="30"/>
        <v>K</v>
      </c>
      <c r="O168" s="18">
        <f t="shared" si="31"/>
        <v>0</v>
      </c>
      <c r="P168" s="50">
        <f t="shared" si="32"/>
        <v>0</v>
      </c>
      <c r="Q168" s="51"/>
    </row>
    <row r="169" spans="1:17" ht="17.25">
      <c r="A169" s="40" t="str">
        <f>Arasınav!A169</f>
        <v>T167</v>
      </c>
      <c r="B169" s="3">
        <f>$B$1*Arasınav!AF169</f>
        <v>0</v>
      </c>
      <c r="C169" s="3">
        <f>$C$1*Ödev!AF169</f>
        <v>0</v>
      </c>
      <c r="D169" s="3">
        <f>$D$1*Proje!AF169</f>
        <v>0</v>
      </c>
      <c r="E169" s="3">
        <f>$E$1*Final!AF169</f>
        <v>0</v>
      </c>
      <c r="F169" s="3">
        <f t="shared" si="25"/>
        <v>0</v>
      </c>
      <c r="H169" s="5" t="str">
        <f t="shared" si="26"/>
        <v>K</v>
      </c>
      <c r="I169" s="2">
        <f t="shared" si="27"/>
        <v>0</v>
      </c>
      <c r="K169" s="48">
        <f t="shared" si="28"/>
        <v>1</v>
      </c>
      <c r="L169" s="3">
        <f>K169*$L$1*But!AF169</f>
        <v>0</v>
      </c>
      <c r="M169" s="23">
        <f t="shared" si="29"/>
        <v>0</v>
      </c>
      <c r="N169" s="18" t="str">
        <f t="shared" si="30"/>
        <v>K</v>
      </c>
      <c r="O169" s="18">
        <f t="shared" si="31"/>
        <v>0</v>
      </c>
      <c r="P169" s="50">
        <f t="shared" si="32"/>
        <v>0</v>
      </c>
      <c r="Q169" s="51"/>
    </row>
    <row r="170" spans="1:17" ht="17.25">
      <c r="A170" s="40" t="str">
        <f>Arasınav!A170</f>
        <v>T168</v>
      </c>
      <c r="B170" s="3">
        <f>$B$1*Arasınav!AF170</f>
        <v>0</v>
      </c>
      <c r="C170" s="3">
        <f>$C$1*Ödev!AF170</f>
        <v>0</v>
      </c>
      <c r="D170" s="3">
        <f>$D$1*Proje!AF170</f>
        <v>0</v>
      </c>
      <c r="E170" s="3">
        <f>$E$1*Final!AF170</f>
        <v>0</v>
      </c>
      <c r="F170" s="3">
        <f t="shared" si="25"/>
        <v>0</v>
      </c>
      <c r="H170" s="5" t="str">
        <f t="shared" si="26"/>
        <v>K</v>
      </c>
      <c r="I170" s="2">
        <f t="shared" si="27"/>
        <v>0</v>
      </c>
      <c r="K170" s="48">
        <f t="shared" si="28"/>
        <v>1</v>
      </c>
      <c r="L170" s="3">
        <f>K170*$L$1*But!AF170</f>
        <v>0</v>
      </c>
      <c r="M170" s="23">
        <f t="shared" si="29"/>
        <v>0</v>
      </c>
      <c r="N170" s="18" t="str">
        <f t="shared" si="30"/>
        <v>K</v>
      </c>
      <c r="O170" s="18">
        <f t="shared" si="31"/>
        <v>0</v>
      </c>
      <c r="P170" s="50">
        <f t="shared" si="32"/>
        <v>0</v>
      </c>
      <c r="Q170" s="51"/>
    </row>
    <row r="171" spans="1:17" ht="17.25">
      <c r="A171" s="40" t="str">
        <f>Arasınav!A171</f>
        <v>T169</v>
      </c>
      <c r="B171" s="3">
        <f>$B$1*Arasınav!AF171</f>
        <v>0</v>
      </c>
      <c r="C171" s="3">
        <f>$C$1*Ödev!AF171</f>
        <v>0</v>
      </c>
      <c r="D171" s="3">
        <f>$D$1*Proje!AF171</f>
        <v>0</v>
      </c>
      <c r="E171" s="3">
        <f>$E$1*Final!AF171</f>
        <v>0</v>
      </c>
      <c r="F171" s="3">
        <f t="shared" si="25"/>
        <v>0</v>
      </c>
      <c r="H171" s="5" t="str">
        <f t="shared" si="26"/>
        <v>K</v>
      </c>
      <c r="I171" s="2">
        <f t="shared" si="27"/>
        <v>0</v>
      </c>
      <c r="K171" s="48">
        <f t="shared" si="28"/>
        <v>1</v>
      </c>
      <c r="L171" s="3">
        <f>K171*$L$1*But!AF171</f>
        <v>0</v>
      </c>
      <c r="M171" s="23">
        <f t="shared" si="29"/>
        <v>0</v>
      </c>
      <c r="N171" s="18" t="str">
        <f t="shared" si="30"/>
        <v>K</v>
      </c>
      <c r="O171" s="18">
        <f t="shared" si="31"/>
        <v>0</v>
      </c>
      <c r="P171" s="50">
        <f t="shared" si="32"/>
        <v>0</v>
      </c>
      <c r="Q171" s="51"/>
    </row>
    <row r="172" spans="1:17" ht="17.25">
      <c r="A172" s="40" t="str">
        <f>Arasınav!A172</f>
        <v>T170</v>
      </c>
      <c r="B172" s="3">
        <f>$B$1*Arasınav!AF172</f>
        <v>0</v>
      </c>
      <c r="C172" s="3">
        <f>$C$1*Ödev!AF172</f>
        <v>0</v>
      </c>
      <c r="D172" s="3">
        <f>$D$1*Proje!AF172</f>
        <v>0</v>
      </c>
      <c r="E172" s="3">
        <f>$E$1*Final!AF172</f>
        <v>0</v>
      </c>
      <c r="F172" s="3">
        <f t="shared" si="25"/>
        <v>0</v>
      </c>
      <c r="H172" s="5" t="str">
        <f t="shared" si="26"/>
        <v>K</v>
      </c>
      <c r="I172" s="2">
        <f t="shared" si="27"/>
        <v>0</v>
      </c>
      <c r="K172" s="48">
        <f t="shared" si="28"/>
        <v>1</v>
      </c>
      <c r="L172" s="3">
        <f>K172*$L$1*But!AF172</f>
        <v>0</v>
      </c>
      <c r="M172" s="23">
        <f t="shared" si="29"/>
        <v>0</v>
      </c>
      <c r="N172" s="18" t="str">
        <f t="shared" si="30"/>
        <v>K</v>
      </c>
      <c r="O172" s="18">
        <f t="shared" si="31"/>
        <v>0</v>
      </c>
      <c r="P172" s="50">
        <f t="shared" si="32"/>
        <v>0</v>
      </c>
      <c r="Q172" s="51"/>
    </row>
    <row r="173" spans="1:17" ht="17.25">
      <c r="A173" s="40" t="str">
        <f>Arasınav!A173</f>
        <v>T171</v>
      </c>
      <c r="B173" s="3">
        <f>$B$1*Arasınav!AF173</f>
        <v>0</v>
      </c>
      <c r="C173" s="3">
        <f>$C$1*Ödev!AF173</f>
        <v>0</v>
      </c>
      <c r="D173" s="3">
        <f>$D$1*Proje!AF173</f>
        <v>0</v>
      </c>
      <c r="E173" s="3">
        <f>$E$1*Final!AF173</f>
        <v>0</v>
      </c>
      <c r="F173" s="3">
        <f t="shared" si="25"/>
        <v>0</v>
      </c>
      <c r="H173" s="5" t="str">
        <f t="shared" si="26"/>
        <v>K</v>
      </c>
      <c r="I173" s="2">
        <f t="shared" si="27"/>
        <v>0</v>
      </c>
      <c r="K173" s="48">
        <f t="shared" si="28"/>
        <v>1</v>
      </c>
      <c r="L173" s="3">
        <f>K173*$L$1*But!AF173</f>
        <v>0</v>
      </c>
      <c r="M173" s="23">
        <f t="shared" si="29"/>
        <v>0</v>
      </c>
      <c r="N173" s="18" t="str">
        <f t="shared" si="30"/>
        <v>K</v>
      </c>
      <c r="O173" s="18">
        <f t="shared" si="31"/>
        <v>0</v>
      </c>
      <c r="P173" s="50">
        <f t="shared" si="32"/>
        <v>0</v>
      </c>
      <c r="Q173" s="51"/>
    </row>
    <row r="174" spans="1:17" ht="17.25">
      <c r="A174" s="40" t="str">
        <f>Arasınav!A174</f>
        <v>T172</v>
      </c>
      <c r="B174" s="3">
        <f>$B$1*Arasınav!AF174</f>
        <v>0</v>
      </c>
      <c r="C174" s="3">
        <f>$C$1*Ödev!AF174</f>
        <v>0</v>
      </c>
      <c r="D174" s="3">
        <f>$D$1*Proje!AF174</f>
        <v>0</v>
      </c>
      <c r="E174" s="3">
        <f>$E$1*Final!AF174</f>
        <v>0</v>
      </c>
      <c r="F174" s="3">
        <f t="shared" si="25"/>
        <v>0</v>
      </c>
      <c r="H174" s="5" t="str">
        <f t="shared" si="26"/>
        <v>K</v>
      </c>
      <c r="I174" s="2">
        <f t="shared" si="27"/>
        <v>0</v>
      </c>
      <c r="K174" s="48">
        <f t="shared" si="28"/>
        <v>1</v>
      </c>
      <c r="L174" s="3">
        <f>K174*$L$1*But!AF174</f>
        <v>0</v>
      </c>
      <c r="M174" s="23">
        <f t="shared" si="29"/>
        <v>0</v>
      </c>
      <c r="N174" s="18" t="str">
        <f t="shared" si="30"/>
        <v>K</v>
      </c>
      <c r="O174" s="18">
        <f t="shared" si="31"/>
        <v>0</v>
      </c>
      <c r="P174" s="50">
        <f t="shared" si="32"/>
        <v>0</v>
      </c>
      <c r="Q174" s="51"/>
    </row>
    <row r="175" spans="1:17" ht="17.25">
      <c r="A175" s="40" t="str">
        <f>Arasınav!A175</f>
        <v>T173</v>
      </c>
      <c r="B175" s="3">
        <f>$B$1*Arasınav!AF175</f>
        <v>0</v>
      </c>
      <c r="C175" s="3">
        <f>$C$1*Ödev!AF175</f>
        <v>0</v>
      </c>
      <c r="D175" s="3">
        <f>$D$1*Proje!AF175</f>
        <v>0</v>
      </c>
      <c r="E175" s="3">
        <f>$E$1*Final!AF175</f>
        <v>0</v>
      </c>
      <c r="F175" s="3">
        <f t="shared" si="25"/>
        <v>0</v>
      </c>
      <c r="H175" s="5" t="str">
        <f t="shared" si="26"/>
        <v>K</v>
      </c>
      <c r="I175" s="2">
        <f t="shared" si="27"/>
        <v>0</v>
      </c>
      <c r="K175" s="48">
        <f t="shared" si="28"/>
        <v>1</v>
      </c>
      <c r="L175" s="3">
        <f>K175*$L$1*But!AF175</f>
        <v>0</v>
      </c>
      <c r="M175" s="23">
        <f t="shared" si="29"/>
        <v>0</v>
      </c>
      <c r="N175" s="18" t="str">
        <f t="shared" si="30"/>
        <v>K</v>
      </c>
      <c r="O175" s="18">
        <f t="shared" si="31"/>
        <v>0</v>
      </c>
      <c r="P175" s="50">
        <f t="shared" si="32"/>
        <v>0</v>
      </c>
      <c r="Q175" s="51"/>
    </row>
    <row r="176" spans="1:17" ht="17.25">
      <c r="A176" s="40" t="str">
        <f>Arasınav!A176</f>
        <v>T174</v>
      </c>
      <c r="B176" s="3">
        <f>$B$1*Arasınav!AF176</f>
        <v>0</v>
      </c>
      <c r="C176" s="3">
        <f>$C$1*Ödev!AF176</f>
        <v>0</v>
      </c>
      <c r="D176" s="3">
        <f>$D$1*Proje!AF176</f>
        <v>0</v>
      </c>
      <c r="E176" s="3">
        <f>$E$1*Final!AF176</f>
        <v>0</v>
      </c>
      <c r="F176" s="3">
        <f t="shared" si="25"/>
        <v>0</v>
      </c>
      <c r="H176" s="5" t="str">
        <f t="shared" si="26"/>
        <v>K</v>
      </c>
      <c r="I176" s="2">
        <f t="shared" si="27"/>
        <v>0</v>
      </c>
      <c r="K176" s="48">
        <f t="shared" si="28"/>
        <v>1</v>
      </c>
      <c r="L176" s="3">
        <f>K176*$L$1*But!AF176</f>
        <v>0</v>
      </c>
      <c r="M176" s="23">
        <f t="shared" si="29"/>
        <v>0</v>
      </c>
      <c r="N176" s="18" t="str">
        <f t="shared" si="30"/>
        <v>K</v>
      </c>
      <c r="O176" s="18">
        <f t="shared" si="31"/>
        <v>0</v>
      </c>
      <c r="P176" s="50">
        <f t="shared" si="32"/>
        <v>0</v>
      </c>
      <c r="Q176" s="51"/>
    </row>
    <row r="177" spans="1:17" ht="17.25">
      <c r="A177" s="40" t="str">
        <f>Arasınav!A177</f>
        <v>T175</v>
      </c>
      <c r="B177" s="3">
        <f>$B$1*Arasınav!AF177</f>
        <v>0</v>
      </c>
      <c r="C177" s="3">
        <f>$C$1*Ödev!AF177</f>
        <v>0</v>
      </c>
      <c r="D177" s="3">
        <f>$D$1*Proje!AF177</f>
        <v>0</v>
      </c>
      <c r="E177" s="3">
        <f>$E$1*Final!AF177</f>
        <v>0</v>
      </c>
      <c r="F177" s="3">
        <f t="shared" si="25"/>
        <v>0</v>
      </c>
      <c r="H177" s="5" t="str">
        <f t="shared" si="26"/>
        <v>K</v>
      </c>
      <c r="I177" s="2">
        <f t="shared" si="27"/>
        <v>0</v>
      </c>
      <c r="K177" s="48">
        <f t="shared" si="28"/>
        <v>1</v>
      </c>
      <c r="L177" s="3">
        <f>K177*$L$1*But!AF177</f>
        <v>0</v>
      </c>
      <c r="M177" s="23">
        <f t="shared" si="29"/>
        <v>0</v>
      </c>
      <c r="N177" s="18" t="str">
        <f t="shared" si="30"/>
        <v>K</v>
      </c>
      <c r="O177" s="18">
        <f t="shared" si="31"/>
        <v>0</v>
      </c>
      <c r="P177" s="50">
        <f t="shared" si="32"/>
        <v>0</v>
      </c>
      <c r="Q177" s="51"/>
    </row>
    <row r="178" spans="1:17" ht="17.25">
      <c r="A178" s="40" t="str">
        <f>Arasınav!A178</f>
        <v>T176</v>
      </c>
      <c r="B178" s="3">
        <f>$B$1*Arasınav!AF178</f>
        <v>0</v>
      </c>
      <c r="C178" s="3">
        <f>$C$1*Ödev!AF178</f>
        <v>0</v>
      </c>
      <c r="D178" s="3">
        <f>$D$1*Proje!AF178</f>
        <v>0</v>
      </c>
      <c r="E178" s="3">
        <f>$E$1*Final!AF178</f>
        <v>0</v>
      </c>
      <c r="F178" s="3">
        <f t="shared" si="25"/>
        <v>0</v>
      </c>
      <c r="H178" s="5" t="str">
        <f t="shared" si="26"/>
        <v>K</v>
      </c>
      <c r="I178" s="2">
        <f t="shared" si="27"/>
        <v>0</v>
      </c>
      <c r="K178" s="48">
        <f t="shared" si="28"/>
        <v>1</v>
      </c>
      <c r="L178" s="3">
        <f>K178*$L$1*But!AF178</f>
        <v>0</v>
      </c>
      <c r="M178" s="23">
        <f t="shared" si="29"/>
        <v>0</v>
      </c>
      <c r="N178" s="18" t="str">
        <f t="shared" si="30"/>
        <v>K</v>
      </c>
      <c r="O178" s="18">
        <f t="shared" si="31"/>
        <v>0</v>
      </c>
      <c r="P178" s="50">
        <f t="shared" si="32"/>
        <v>0</v>
      </c>
      <c r="Q178" s="51"/>
    </row>
    <row r="179" spans="1:17" ht="17.25">
      <c r="A179" s="40" t="str">
        <f>Arasınav!A179</f>
        <v>T177</v>
      </c>
      <c r="B179" s="3">
        <f>$B$1*Arasınav!AF179</f>
        <v>0</v>
      </c>
      <c r="C179" s="3">
        <f>$C$1*Ödev!AF179</f>
        <v>0</v>
      </c>
      <c r="D179" s="3">
        <f>$D$1*Proje!AF179</f>
        <v>0</v>
      </c>
      <c r="E179" s="3">
        <f>$E$1*Final!AF179</f>
        <v>0</v>
      </c>
      <c r="F179" s="3">
        <f t="shared" si="25"/>
        <v>0</v>
      </c>
      <c r="H179" s="5" t="str">
        <f t="shared" si="26"/>
        <v>K</v>
      </c>
      <c r="I179" s="2">
        <f t="shared" si="27"/>
        <v>0</v>
      </c>
      <c r="K179" s="48">
        <f t="shared" si="28"/>
        <v>1</v>
      </c>
      <c r="L179" s="3">
        <f>K179*$L$1*But!AF179</f>
        <v>0</v>
      </c>
      <c r="M179" s="23">
        <f t="shared" si="29"/>
        <v>0</v>
      </c>
      <c r="N179" s="18" t="str">
        <f t="shared" si="30"/>
        <v>K</v>
      </c>
      <c r="O179" s="18">
        <f t="shared" si="31"/>
        <v>0</v>
      </c>
      <c r="P179" s="50">
        <f t="shared" si="32"/>
        <v>0</v>
      </c>
      <c r="Q179" s="51"/>
    </row>
    <row r="180" spans="1:17" ht="17.25">
      <c r="A180" s="40" t="str">
        <f>Arasınav!A180</f>
        <v>T178</v>
      </c>
      <c r="B180" s="3">
        <f>$B$1*Arasınav!AF180</f>
        <v>0</v>
      </c>
      <c r="C180" s="3">
        <f>$C$1*Ödev!AF180</f>
        <v>0</v>
      </c>
      <c r="D180" s="3">
        <f>$D$1*Proje!AF180</f>
        <v>0</v>
      </c>
      <c r="E180" s="3">
        <f>$E$1*Final!AF180</f>
        <v>0</v>
      </c>
      <c r="F180" s="3">
        <f t="shared" si="25"/>
        <v>0</v>
      </c>
      <c r="H180" s="5" t="str">
        <f t="shared" si="26"/>
        <v>K</v>
      </c>
      <c r="I180" s="2">
        <f t="shared" si="27"/>
        <v>0</v>
      </c>
      <c r="K180" s="48">
        <f t="shared" si="28"/>
        <v>1</v>
      </c>
      <c r="L180" s="3">
        <f>K180*$L$1*But!AF180</f>
        <v>0</v>
      </c>
      <c r="M180" s="23">
        <f t="shared" si="29"/>
        <v>0</v>
      </c>
      <c r="N180" s="18" t="str">
        <f t="shared" si="30"/>
        <v>K</v>
      </c>
      <c r="O180" s="18">
        <f t="shared" si="31"/>
        <v>0</v>
      </c>
      <c r="P180" s="50">
        <f t="shared" si="32"/>
        <v>0</v>
      </c>
      <c r="Q180" s="51"/>
    </row>
    <row r="181" spans="1:17" ht="17.25">
      <c r="A181" s="40" t="str">
        <f>Arasınav!A181</f>
        <v>T179</v>
      </c>
      <c r="B181" s="3">
        <f>$B$1*Arasınav!AF181</f>
        <v>0</v>
      </c>
      <c r="C181" s="3">
        <f>$C$1*Ödev!AF181</f>
        <v>0</v>
      </c>
      <c r="D181" s="3">
        <f>$D$1*Proje!AF181</f>
        <v>0</v>
      </c>
      <c r="E181" s="3">
        <f>$E$1*Final!AF181</f>
        <v>0</v>
      </c>
      <c r="F181" s="3">
        <f t="shared" si="25"/>
        <v>0</v>
      </c>
      <c r="H181" s="5" t="str">
        <f t="shared" si="26"/>
        <v>K</v>
      </c>
      <c r="I181" s="2">
        <f t="shared" si="27"/>
        <v>0</v>
      </c>
      <c r="K181" s="48">
        <f t="shared" si="28"/>
        <v>1</v>
      </c>
      <c r="L181" s="3">
        <f>K181*$L$1*But!AF181</f>
        <v>0</v>
      </c>
      <c r="M181" s="23">
        <f t="shared" si="29"/>
        <v>0</v>
      </c>
      <c r="N181" s="18" t="str">
        <f t="shared" si="30"/>
        <v>K</v>
      </c>
      <c r="O181" s="18">
        <f t="shared" si="31"/>
        <v>0</v>
      </c>
      <c r="P181" s="50">
        <f t="shared" si="32"/>
        <v>0</v>
      </c>
      <c r="Q181" s="51"/>
    </row>
    <row r="182" spans="1:17" ht="17.25">
      <c r="A182" s="40" t="str">
        <f>Arasınav!A182</f>
        <v>T180</v>
      </c>
      <c r="B182" s="3">
        <f>$B$1*Arasınav!AF182</f>
        <v>0</v>
      </c>
      <c r="C182" s="3">
        <f>$C$1*Ödev!AF182</f>
        <v>0</v>
      </c>
      <c r="D182" s="3">
        <f>$D$1*Proje!AF182</f>
        <v>0</v>
      </c>
      <c r="E182" s="3">
        <f>$E$1*Final!AF182</f>
        <v>0</v>
      </c>
      <c r="F182" s="3">
        <f t="shared" si="25"/>
        <v>0</v>
      </c>
      <c r="H182" s="5" t="str">
        <f t="shared" si="26"/>
        <v>K</v>
      </c>
      <c r="I182" s="2">
        <f t="shared" si="27"/>
        <v>0</v>
      </c>
      <c r="K182" s="48">
        <f t="shared" si="28"/>
        <v>1</v>
      </c>
      <c r="L182" s="3">
        <f>K182*$L$1*But!AF182</f>
        <v>0</v>
      </c>
      <c r="M182" s="23">
        <f t="shared" si="29"/>
        <v>0</v>
      </c>
      <c r="N182" s="18" t="str">
        <f t="shared" si="30"/>
        <v>K</v>
      </c>
      <c r="O182" s="18">
        <f t="shared" si="31"/>
        <v>0</v>
      </c>
      <c r="P182" s="50">
        <f t="shared" si="32"/>
        <v>0</v>
      </c>
      <c r="Q182" s="51"/>
    </row>
    <row r="183" spans="1:17" ht="17.25">
      <c r="A183" s="40" t="str">
        <f>Arasınav!A183</f>
        <v>T181</v>
      </c>
      <c r="B183" s="3">
        <f>$B$1*Arasınav!AF183</f>
        <v>0</v>
      </c>
      <c r="C183" s="3">
        <f>$C$1*Ödev!AF183</f>
        <v>0</v>
      </c>
      <c r="D183" s="3">
        <f>$D$1*Proje!AF183</f>
        <v>0</v>
      </c>
      <c r="E183" s="3">
        <f>$E$1*Final!AF183</f>
        <v>0</v>
      </c>
      <c r="F183" s="3">
        <f t="shared" si="25"/>
        <v>0</v>
      </c>
      <c r="H183" s="5" t="str">
        <f t="shared" si="26"/>
        <v>K</v>
      </c>
      <c r="I183" s="2">
        <f t="shared" si="27"/>
        <v>0</v>
      </c>
      <c r="K183" s="48">
        <f t="shared" si="28"/>
        <v>1</v>
      </c>
      <c r="L183" s="3">
        <f>K183*$L$1*But!AF183</f>
        <v>0</v>
      </c>
      <c r="M183" s="23">
        <f t="shared" si="29"/>
        <v>0</v>
      </c>
      <c r="N183" s="18" t="str">
        <f t="shared" si="30"/>
        <v>K</v>
      </c>
      <c r="O183" s="18">
        <f t="shared" si="31"/>
        <v>0</v>
      </c>
      <c r="P183" s="50">
        <f t="shared" si="32"/>
        <v>0</v>
      </c>
      <c r="Q183" s="51"/>
    </row>
    <row r="184" spans="1:17" ht="17.25">
      <c r="A184" s="40" t="str">
        <f>Arasınav!A184</f>
        <v>T182</v>
      </c>
      <c r="B184" s="3">
        <f>$B$1*Arasınav!AF184</f>
        <v>0</v>
      </c>
      <c r="C184" s="3">
        <f>$C$1*Ödev!AF184</f>
        <v>0</v>
      </c>
      <c r="D184" s="3">
        <f>$D$1*Proje!AF184</f>
        <v>0</v>
      </c>
      <c r="E184" s="3">
        <f>$E$1*Final!AF184</f>
        <v>0</v>
      </c>
      <c r="F184" s="3">
        <f t="shared" si="25"/>
        <v>0</v>
      </c>
      <c r="H184" s="5" t="str">
        <f t="shared" si="26"/>
        <v>K</v>
      </c>
      <c r="I184" s="2">
        <f t="shared" si="27"/>
        <v>0</v>
      </c>
      <c r="K184" s="48">
        <f t="shared" si="28"/>
        <v>1</v>
      </c>
      <c r="L184" s="3">
        <f>K184*$L$1*But!AF184</f>
        <v>0</v>
      </c>
      <c r="M184" s="23">
        <f t="shared" si="29"/>
        <v>0</v>
      </c>
      <c r="N184" s="18" t="str">
        <f t="shared" si="30"/>
        <v>K</v>
      </c>
      <c r="O184" s="18">
        <f t="shared" si="31"/>
        <v>0</v>
      </c>
      <c r="P184" s="50">
        <f t="shared" si="32"/>
        <v>0</v>
      </c>
      <c r="Q184" s="51"/>
    </row>
    <row r="185" spans="1:17" ht="17.25">
      <c r="A185" s="40" t="str">
        <f>Arasınav!A185</f>
        <v>T183</v>
      </c>
      <c r="B185" s="3">
        <f>$B$1*Arasınav!AF185</f>
        <v>0</v>
      </c>
      <c r="C185" s="3">
        <f>$C$1*Ödev!AF185</f>
        <v>0</v>
      </c>
      <c r="D185" s="3">
        <f>$D$1*Proje!AF185</f>
        <v>0</v>
      </c>
      <c r="E185" s="3">
        <f>$E$1*Final!AF185</f>
        <v>0</v>
      </c>
      <c r="F185" s="3">
        <f t="shared" si="25"/>
        <v>0</v>
      </c>
      <c r="H185" s="5" t="str">
        <f t="shared" si="26"/>
        <v>K</v>
      </c>
      <c r="I185" s="2">
        <f t="shared" si="27"/>
        <v>0</v>
      </c>
      <c r="K185" s="48">
        <f t="shared" si="28"/>
        <v>1</v>
      </c>
      <c r="L185" s="3">
        <f>K185*$L$1*But!AF185</f>
        <v>0</v>
      </c>
      <c r="M185" s="23">
        <f t="shared" si="29"/>
        <v>0</v>
      </c>
      <c r="N185" s="18" t="str">
        <f t="shared" si="30"/>
        <v>K</v>
      </c>
      <c r="O185" s="18">
        <f t="shared" si="31"/>
        <v>0</v>
      </c>
      <c r="P185" s="50">
        <f t="shared" si="32"/>
        <v>0</v>
      </c>
      <c r="Q185" s="51"/>
    </row>
    <row r="186" spans="1:17" ht="17.25">
      <c r="A186" s="40" t="str">
        <f>Arasınav!A186</f>
        <v>T184</v>
      </c>
      <c r="B186" s="3">
        <f>$B$1*Arasınav!AF186</f>
        <v>0</v>
      </c>
      <c r="C186" s="3">
        <f>$C$1*Ödev!AF186</f>
        <v>0</v>
      </c>
      <c r="D186" s="3">
        <f>$D$1*Proje!AF186</f>
        <v>0</v>
      </c>
      <c r="E186" s="3">
        <f>$E$1*Final!AF186</f>
        <v>0</v>
      </c>
      <c r="F186" s="3">
        <f t="shared" si="25"/>
        <v>0</v>
      </c>
      <c r="H186" s="5" t="str">
        <f t="shared" si="26"/>
        <v>K</v>
      </c>
      <c r="I186" s="2">
        <f t="shared" si="27"/>
        <v>0</v>
      </c>
      <c r="K186" s="48">
        <f t="shared" si="28"/>
        <v>1</v>
      </c>
      <c r="L186" s="3">
        <f>K186*$L$1*But!AF186</f>
        <v>0</v>
      </c>
      <c r="M186" s="23">
        <f t="shared" si="29"/>
        <v>0</v>
      </c>
      <c r="N186" s="18" t="str">
        <f t="shared" si="30"/>
        <v>K</v>
      </c>
      <c r="O186" s="18">
        <f t="shared" si="31"/>
        <v>0</v>
      </c>
      <c r="P186" s="50">
        <f t="shared" si="32"/>
        <v>0</v>
      </c>
      <c r="Q186" s="51"/>
    </row>
    <row r="187" spans="1:17" ht="17.25">
      <c r="A187" s="40" t="str">
        <f>Arasınav!A187</f>
        <v>T185</v>
      </c>
      <c r="B187" s="3">
        <f>$B$1*Arasınav!AF187</f>
        <v>0</v>
      </c>
      <c r="C187" s="3">
        <f>$C$1*Ödev!AF187</f>
        <v>0</v>
      </c>
      <c r="D187" s="3">
        <f>$D$1*Proje!AF187</f>
        <v>0</v>
      </c>
      <c r="E187" s="3">
        <f>$E$1*Final!AF187</f>
        <v>0</v>
      </c>
      <c r="F187" s="3">
        <f t="shared" si="25"/>
        <v>0</v>
      </c>
      <c r="H187" s="5" t="str">
        <f t="shared" si="26"/>
        <v>K</v>
      </c>
      <c r="I187" s="2">
        <f t="shared" si="27"/>
        <v>0</v>
      </c>
      <c r="K187" s="48">
        <f t="shared" si="28"/>
        <v>1</v>
      </c>
      <c r="L187" s="3">
        <f>K187*$L$1*But!AF187</f>
        <v>0</v>
      </c>
      <c r="M187" s="23">
        <f t="shared" si="29"/>
        <v>0</v>
      </c>
      <c r="N187" s="18" t="str">
        <f t="shared" si="30"/>
        <v>K</v>
      </c>
      <c r="O187" s="18">
        <f t="shared" si="31"/>
        <v>0</v>
      </c>
      <c r="P187" s="50">
        <f t="shared" si="32"/>
        <v>0</v>
      </c>
      <c r="Q187" s="51"/>
    </row>
    <row r="188" spans="1:17" ht="17.25">
      <c r="A188" s="40" t="str">
        <f>Arasınav!A188</f>
        <v>T186</v>
      </c>
      <c r="B188" s="3">
        <f>$B$1*Arasınav!AF188</f>
        <v>0</v>
      </c>
      <c r="C188" s="3">
        <f>$C$1*Ödev!AF188</f>
        <v>0</v>
      </c>
      <c r="D188" s="3">
        <f>$D$1*Proje!AF188</f>
        <v>0</v>
      </c>
      <c r="E188" s="3">
        <f>$E$1*Final!AF188</f>
        <v>0</v>
      </c>
      <c r="F188" s="3">
        <f t="shared" si="25"/>
        <v>0</v>
      </c>
      <c r="H188" s="5" t="str">
        <f t="shared" si="26"/>
        <v>K</v>
      </c>
      <c r="I188" s="2">
        <f t="shared" si="27"/>
        <v>0</v>
      </c>
      <c r="K188" s="48">
        <f t="shared" si="28"/>
        <v>1</v>
      </c>
      <c r="L188" s="3">
        <f>K188*$L$1*But!AF188</f>
        <v>0</v>
      </c>
      <c r="M188" s="23">
        <f t="shared" si="29"/>
        <v>0</v>
      </c>
      <c r="N188" s="18" t="str">
        <f t="shared" si="30"/>
        <v>K</v>
      </c>
      <c r="O188" s="18">
        <f t="shared" si="31"/>
        <v>0</v>
      </c>
      <c r="P188" s="50">
        <f t="shared" si="32"/>
        <v>0</v>
      </c>
      <c r="Q188" s="51"/>
    </row>
    <row r="189" spans="1:17" ht="17.25">
      <c r="A189" s="40" t="str">
        <f>Arasınav!A189</f>
        <v>T187</v>
      </c>
      <c r="B189" s="3">
        <f>$B$1*Arasınav!AF189</f>
        <v>0</v>
      </c>
      <c r="C189" s="3">
        <f>$C$1*Ödev!AF189</f>
        <v>0</v>
      </c>
      <c r="D189" s="3">
        <f>$D$1*Proje!AF189</f>
        <v>0</v>
      </c>
      <c r="E189" s="3">
        <f>$E$1*Final!AF189</f>
        <v>0</v>
      </c>
      <c r="F189" s="3">
        <f t="shared" si="25"/>
        <v>0</v>
      </c>
      <c r="H189" s="5" t="str">
        <f t="shared" si="26"/>
        <v>K</v>
      </c>
      <c r="I189" s="2">
        <f t="shared" si="27"/>
        <v>0</v>
      </c>
      <c r="K189" s="48">
        <f t="shared" si="28"/>
        <v>1</v>
      </c>
      <c r="L189" s="3">
        <f>K189*$L$1*But!AF189</f>
        <v>0</v>
      </c>
      <c r="M189" s="23">
        <f t="shared" si="29"/>
        <v>0</v>
      </c>
      <c r="N189" s="18" t="str">
        <f t="shared" si="30"/>
        <v>K</v>
      </c>
      <c r="O189" s="18">
        <f t="shared" si="31"/>
        <v>0</v>
      </c>
      <c r="P189" s="50">
        <f t="shared" si="32"/>
        <v>0</v>
      </c>
      <c r="Q189" s="51"/>
    </row>
    <row r="190" spans="1:17" ht="17.25">
      <c r="A190" s="40" t="str">
        <f>Arasınav!A190</f>
        <v>T188</v>
      </c>
      <c r="B190" s="3">
        <f>$B$1*Arasınav!AF190</f>
        <v>0</v>
      </c>
      <c r="C190" s="3">
        <f>$C$1*Ödev!AF190</f>
        <v>0</v>
      </c>
      <c r="D190" s="3">
        <f>$D$1*Proje!AF190</f>
        <v>0</v>
      </c>
      <c r="E190" s="3">
        <f>$E$1*Final!AF190</f>
        <v>0</v>
      </c>
      <c r="F190" s="3">
        <f t="shared" si="25"/>
        <v>0</v>
      </c>
      <c r="H190" s="5" t="str">
        <f t="shared" si="26"/>
        <v>K</v>
      </c>
      <c r="I190" s="2">
        <f t="shared" si="27"/>
        <v>0</v>
      </c>
      <c r="K190" s="48">
        <f t="shared" si="28"/>
        <v>1</v>
      </c>
      <c r="L190" s="3">
        <f>K190*$L$1*But!AF190</f>
        <v>0</v>
      </c>
      <c r="M190" s="23">
        <f t="shared" si="29"/>
        <v>0</v>
      </c>
      <c r="N190" s="18" t="str">
        <f t="shared" si="30"/>
        <v>K</v>
      </c>
      <c r="O190" s="18">
        <f t="shared" si="31"/>
        <v>0</v>
      </c>
      <c r="P190" s="50">
        <f t="shared" si="32"/>
        <v>0</v>
      </c>
      <c r="Q190" s="51"/>
    </row>
    <row r="191" spans="1:17" ht="17.25">
      <c r="A191" s="40" t="str">
        <f>Arasınav!A191</f>
        <v>T189</v>
      </c>
      <c r="B191" s="3">
        <f>$B$1*Arasınav!AF191</f>
        <v>0</v>
      </c>
      <c r="C191" s="3">
        <f>$C$1*Ödev!AF191</f>
        <v>0</v>
      </c>
      <c r="D191" s="3">
        <f>$D$1*Proje!AF191</f>
        <v>0</v>
      </c>
      <c r="E191" s="3">
        <f>$E$1*Final!AF191</f>
        <v>0</v>
      </c>
      <c r="F191" s="3">
        <f t="shared" si="25"/>
        <v>0</v>
      </c>
      <c r="H191" s="5" t="str">
        <f t="shared" si="26"/>
        <v>K</v>
      </c>
      <c r="I191" s="2">
        <f t="shared" si="27"/>
        <v>0</v>
      </c>
      <c r="K191" s="48">
        <f t="shared" si="28"/>
        <v>1</v>
      </c>
      <c r="L191" s="3">
        <f>K191*$L$1*But!AF191</f>
        <v>0</v>
      </c>
      <c r="M191" s="23">
        <f t="shared" si="29"/>
        <v>0</v>
      </c>
      <c r="N191" s="18" t="str">
        <f t="shared" si="30"/>
        <v>K</v>
      </c>
      <c r="O191" s="18">
        <f t="shared" si="31"/>
        <v>0</v>
      </c>
      <c r="P191" s="50">
        <f t="shared" si="32"/>
        <v>0</v>
      </c>
      <c r="Q191" s="51"/>
    </row>
    <row r="192" spans="1:17" ht="17.25">
      <c r="A192" s="40" t="str">
        <f>Arasınav!A192</f>
        <v>T190</v>
      </c>
      <c r="B192" s="3">
        <f>$B$1*Arasınav!AF192</f>
        <v>0</v>
      </c>
      <c r="C192" s="3">
        <f>$C$1*Ödev!AF192</f>
        <v>0</v>
      </c>
      <c r="D192" s="3">
        <f>$D$1*Proje!AF192</f>
        <v>0</v>
      </c>
      <c r="E192" s="3">
        <f>$E$1*Final!AF192</f>
        <v>0</v>
      </c>
      <c r="F192" s="3">
        <f t="shared" si="25"/>
        <v>0</v>
      </c>
      <c r="H192" s="5" t="str">
        <f t="shared" si="26"/>
        <v>K</v>
      </c>
      <c r="I192" s="2">
        <f t="shared" si="27"/>
        <v>0</v>
      </c>
      <c r="K192" s="48">
        <f t="shared" si="28"/>
        <v>1</v>
      </c>
      <c r="L192" s="3">
        <f>K192*$L$1*But!AF192</f>
        <v>0</v>
      </c>
      <c r="M192" s="23">
        <f t="shared" si="29"/>
        <v>0</v>
      </c>
      <c r="N192" s="18" t="str">
        <f t="shared" si="30"/>
        <v>K</v>
      </c>
      <c r="O192" s="18">
        <f t="shared" si="31"/>
        <v>0</v>
      </c>
      <c r="P192" s="50">
        <f t="shared" si="32"/>
        <v>0</v>
      </c>
      <c r="Q192" s="51"/>
    </row>
    <row r="193" spans="1:17" ht="17.25">
      <c r="A193" s="40" t="str">
        <f>Arasınav!A193</f>
        <v>T191</v>
      </c>
      <c r="B193" s="3">
        <f>$B$1*Arasınav!AF193</f>
        <v>0</v>
      </c>
      <c r="C193" s="3">
        <f>$C$1*Ödev!AF193</f>
        <v>0</v>
      </c>
      <c r="D193" s="3">
        <f>$D$1*Proje!AF193</f>
        <v>0</v>
      </c>
      <c r="E193" s="3">
        <f>$E$1*Final!AF193</f>
        <v>0</v>
      </c>
      <c r="F193" s="3">
        <f t="shared" si="25"/>
        <v>0</v>
      </c>
      <c r="H193" s="5" t="str">
        <f t="shared" si="26"/>
        <v>K</v>
      </c>
      <c r="I193" s="2">
        <f t="shared" si="27"/>
        <v>0</v>
      </c>
      <c r="K193" s="48">
        <f t="shared" si="28"/>
        <v>1</v>
      </c>
      <c r="L193" s="3">
        <f>K193*$L$1*But!AF193</f>
        <v>0</v>
      </c>
      <c r="M193" s="23">
        <f t="shared" si="29"/>
        <v>0</v>
      </c>
      <c r="N193" s="18" t="str">
        <f t="shared" si="30"/>
        <v>K</v>
      </c>
      <c r="O193" s="18">
        <f t="shared" si="31"/>
        <v>0</v>
      </c>
      <c r="P193" s="50">
        <f t="shared" si="32"/>
        <v>0</v>
      </c>
      <c r="Q193" s="51"/>
    </row>
    <row r="194" spans="1:17" ht="17.25">
      <c r="A194" s="40" t="str">
        <f>Arasınav!A194</f>
        <v>T192</v>
      </c>
      <c r="B194" s="3">
        <f>$B$1*Arasınav!AF194</f>
        <v>0</v>
      </c>
      <c r="C194" s="3">
        <f>$C$1*Ödev!AF194</f>
        <v>0</v>
      </c>
      <c r="D194" s="3">
        <f>$D$1*Proje!AF194</f>
        <v>0</v>
      </c>
      <c r="E194" s="3">
        <f>$E$1*Final!AF194</f>
        <v>0</v>
      </c>
      <c r="F194" s="3">
        <f t="shared" si="25"/>
        <v>0</v>
      </c>
      <c r="H194" s="5" t="str">
        <f t="shared" si="26"/>
        <v>K</v>
      </c>
      <c r="I194" s="2">
        <f t="shared" si="27"/>
        <v>0</v>
      </c>
      <c r="K194" s="48">
        <f t="shared" si="28"/>
        <v>1</v>
      </c>
      <c r="L194" s="3">
        <f>K194*$L$1*But!AF194</f>
        <v>0</v>
      </c>
      <c r="M194" s="23">
        <f t="shared" si="29"/>
        <v>0</v>
      </c>
      <c r="N194" s="18" t="str">
        <f t="shared" si="30"/>
        <v>K</v>
      </c>
      <c r="O194" s="18">
        <f t="shared" si="31"/>
        <v>0</v>
      </c>
      <c r="P194" s="50">
        <f t="shared" si="32"/>
        <v>0</v>
      </c>
      <c r="Q194" s="51"/>
    </row>
    <row r="195" spans="1:17" ht="17.25">
      <c r="A195" s="40" t="str">
        <f>Arasınav!A195</f>
        <v>T193</v>
      </c>
      <c r="B195" s="3">
        <f>$B$1*Arasınav!AF195</f>
        <v>0</v>
      </c>
      <c r="C195" s="3">
        <f>$C$1*Ödev!AF195</f>
        <v>0</v>
      </c>
      <c r="D195" s="3">
        <f>$D$1*Proje!AF195</f>
        <v>0</v>
      </c>
      <c r="E195" s="3">
        <f>$E$1*Final!AF195</f>
        <v>0</v>
      </c>
      <c r="F195" s="3">
        <f t="shared" si="25"/>
        <v>0</v>
      </c>
      <c r="H195" s="5" t="str">
        <f t="shared" si="26"/>
        <v>K</v>
      </c>
      <c r="I195" s="2">
        <f t="shared" si="27"/>
        <v>0</v>
      </c>
      <c r="K195" s="48">
        <f t="shared" si="28"/>
        <v>1</v>
      </c>
      <c r="L195" s="3">
        <f>K195*$L$1*But!AF195</f>
        <v>0</v>
      </c>
      <c r="M195" s="23">
        <f t="shared" si="29"/>
        <v>0</v>
      </c>
      <c r="N195" s="18" t="str">
        <f t="shared" si="30"/>
        <v>K</v>
      </c>
      <c r="O195" s="18">
        <f t="shared" si="31"/>
        <v>0</v>
      </c>
      <c r="P195" s="50">
        <f t="shared" si="32"/>
        <v>0</v>
      </c>
      <c r="Q195" s="51"/>
    </row>
    <row r="196" spans="1:17" ht="17.25">
      <c r="A196" s="40" t="str">
        <f>Arasınav!A196</f>
        <v>T194</v>
      </c>
      <c r="B196" s="3">
        <f>$B$1*Arasınav!AF196</f>
        <v>0</v>
      </c>
      <c r="C196" s="3">
        <f>$C$1*Ödev!AF196</f>
        <v>0</v>
      </c>
      <c r="D196" s="3">
        <f>$D$1*Proje!AF196</f>
        <v>0</v>
      </c>
      <c r="E196" s="3">
        <f>$E$1*Final!AF196</f>
        <v>0</v>
      </c>
      <c r="F196" s="3">
        <f t="shared" ref="F196:F202" si="33">B196+C196+D196+E196</f>
        <v>0</v>
      </c>
      <c r="H196" s="5" t="str">
        <f t="shared" ref="H196:H202" si="34">IF(F196&gt;$I$1,"G","K")</f>
        <v>K</v>
      </c>
      <c r="I196" s="2">
        <f t="shared" ref="I196:I202" si="35">IF(H196="G", 1,0)</f>
        <v>0</v>
      </c>
      <c r="K196" s="48">
        <f t="shared" ref="K196:K202" si="36">IF(I196=1,0,1)</f>
        <v>1</v>
      </c>
      <c r="L196" s="3">
        <f>K196*$L$1*But!AF196</f>
        <v>0</v>
      </c>
      <c r="M196" s="23">
        <f t="shared" ref="M196:M202" si="37">IF(K196=1, B196+C196+D196+L196,0)</f>
        <v>0</v>
      </c>
      <c r="N196" s="18" t="str">
        <f t="shared" ref="N196:N202" si="38">IF(M196&gt;$I$1,"G","K")</f>
        <v>K</v>
      </c>
      <c r="O196" s="18">
        <f t="shared" ref="O196:O202" si="39">IF(N196="G", 1,0)</f>
        <v>0</v>
      </c>
      <c r="P196" s="50">
        <f t="shared" ref="P196:P202" si="40">IF(I196+O196=1,1,0)</f>
        <v>0</v>
      </c>
      <c r="Q196" s="51"/>
    </row>
    <row r="197" spans="1:17" ht="17.25">
      <c r="A197" s="40" t="str">
        <f>Arasınav!A197</f>
        <v>T195</v>
      </c>
      <c r="B197" s="3">
        <f>$B$1*Arasınav!AF197</f>
        <v>0</v>
      </c>
      <c r="C197" s="3">
        <f>$C$1*Ödev!AF197</f>
        <v>0</v>
      </c>
      <c r="D197" s="3">
        <f>$D$1*Proje!AF197</f>
        <v>0</v>
      </c>
      <c r="E197" s="3">
        <f>$E$1*Final!AF197</f>
        <v>0</v>
      </c>
      <c r="F197" s="3">
        <f t="shared" si="33"/>
        <v>0</v>
      </c>
      <c r="H197" s="5" t="str">
        <f t="shared" si="34"/>
        <v>K</v>
      </c>
      <c r="I197" s="2">
        <f t="shared" si="35"/>
        <v>0</v>
      </c>
      <c r="K197" s="48">
        <f t="shared" si="36"/>
        <v>1</v>
      </c>
      <c r="L197" s="3">
        <f>K197*$L$1*But!AF197</f>
        <v>0</v>
      </c>
      <c r="M197" s="23">
        <f t="shared" si="37"/>
        <v>0</v>
      </c>
      <c r="N197" s="18" t="str">
        <f t="shared" si="38"/>
        <v>K</v>
      </c>
      <c r="O197" s="18">
        <f t="shared" si="39"/>
        <v>0</v>
      </c>
      <c r="P197" s="50">
        <f t="shared" si="40"/>
        <v>0</v>
      </c>
      <c r="Q197" s="51"/>
    </row>
    <row r="198" spans="1:17" ht="17.25">
      <c r="A198" s="40" t="str">
        <f>Arasınav!A198</f>
        <v>T196</v>
      </c>
      <c r="B198" s="3">
        <f>$B$1*Arasınav!AF198</f>
        <v>0</v>
      </c>
      <c r="C198" s="3">
        <f>$C$1*Ödev!AF198</f>
        <v>0</v>
      </c>
      <c r="D198" s="3">
        <f>$D$1*Proje!AF198</f>
        <v>0</v>
      </c>
      <c r="E198" s="3">
        <f>$E$1*Final!AF198</f>
        <v>0</v>
      </c>
      <c r="F198" s="3">
        <f t="shared" si="33"/>
        <v>0</v>
      </c>
      <c r="H198" s="5" t="str">
        <f t="shared" si="34"/>
        <v>K</v>
      </c>
      <c r="I198" s="2">
        <f t="shared" si="35"/>
        <v>0</v>
      </c>
      <c r="K198" s="48">
        <f t="shared" si="36"/>
        <v>1</v>
      </c>
      <c r="L198" s="3">
        <f>K198*$L$1*But!AF198</f>
        <v>0</v>
      </c>
      <c r="M198" s="23">
        <f t="shared" si="37"/>
        <v>0</v>
      </c>
      <c r="N198" s="18" t="str">
        <f t="shared" si="38"/>
        <v>K</v>
      </c>
      <c r="O198" s="18">
        <f t="shared" si="39"/>
        <v>0</v>
      </c>
      <c r="P198" s="50">
        <f t="shared" si="40"/>
        <v>0</v>
      </c>
      <c r="Q198" s="51"/>
    </row>
    <row r="199" spans="1:17" ht="17.25">
      <c r="A199" s="40" t="str">
        <f>Arasınav!A199</f>
        <v>T197</v>
      </c>
      <c r="B199" s="3">
        <f>$B$1*Arasınav!AF199</f>
        <v>0</v>
      </c>
      <c r="C199" s="3">
        <f>$C$1*Ödev!AF199</f>
        <v>0</v>
      </c>
      <c r="D199" s="3">
        <f>$D$1*Proje!AF199</f>
        <v>0</v>
      </c>
      <c r="E199" s="3">
        <f>$E$1*Final!AF199</f>
        <v>0</v>
      </c>
      <c r="F199" s="3">
        <f t="shared" si="33"/>
        <v>0</v>
      </c>
      <c r="H199" s="5" t="str">
        <f t="shared" si="34"/>
        <v>K</v>
      </c>
      <c r="I199" s="2">
        <f t="shared" si="35"/>
        <v>0</v>
      </c>
      <c r="K199" s="48">
        <f t="shared" si="36"/>
        <v>1</v>
      </c>
      <c r="L199" s="3">
        <f>K199*$L$1*But!AF199</f>
        <v>0</v>
      </c>
      <c r="M199" s="23">
        <f t="shared" si="37"/>
        <v>0</v>
      </c>
      <c r="N199" s="18" t="str">
        <f t="shared" si="38"/>
        <v>K</v>
      </c>
      <c r="O199" s="18">
        <f t="shared" si="39"/>
        <v>0</v>
      </c>
      <c r="P199" s="50">
        <f t="shared" si="40"/>
        <v>0</v>
      </c>
      <c r="Q199" s="51"/>
    </row>
    <row r="200" spans="1:17" ht="17.25">
      <c r="A200" s="40" t="str">
        <f>Arasınav!A200</f>
        <v>T198</v>
      </c>
      <c r="B200" s="3">
        <f>$B$1*Arasınav!AF200</f>
        <v>0</v>
      </c>
      <c r="C200" s="3">
        <f>$C$1*Ödev!AF200</f>
        <v>0</v>
      </c>
      <c r="D200" s="3">
        <f>$D$1*Proje!AF200</f>
        <v>0</v>
      </c>
      <c r="E200" s="3">
        <f>$E$1*Final!AF200</f>
        <v>0</v>
      </c>
      <c r="F200" s="3">
        <f t="shared" si="33"/>
        <v>0</v>
      </c>
      <c r="H200" s="5" t="str">
        <f t="shared" si="34"/>
        <v>K</v>
      </c>
      <c r="I200" s="2">
        <f t="shared" si="35"/>
        <v>0</v>
      </c>
      <c r="K200" s="48">
        <f t="shared" si="36"/>
        <v>1</v>
      </c>
      <c r="L200" s="3">
        <f>K200*$L$1*But!AF200</f>
        <v>0</v>
      </c>
      <c r="M200" s="23">
        <f t="shared" si="37"/>
        <v>0</v>
      </c>
      <c r="N200" s="18" t="str">
        <f t="shared" si="38"/>
        <v>K</v>
      </c>
      <c r="O200" s="18">
        <f t="shared" si="39"/>
        <v>0</v>
      </c>
      <c r="P200" s="50">
        <f t="shared" si="40"/>
        <v>0</v>
      </c>
      <c r="Q200" s="51"/>
    </row>
    <row r="201" spans="1:17" ht="17.25">
      <c r="A201" s="40" t="str">
        <f>Arasınav!A201</f>
        <v>T199</v>
      </c>
      <c r="B201" s="3">
        <f>$B$1*Arasınav!AF201</f>
        <v>0</v>
      </c>
      <c r="C201" s="3">
        <f>$C$1*Ödev!AF201</f>
        <v>0</v>
      </c>
      <c r="D201" s="3">
        <f>$D$1*Proje!AF201</f>
        <v>0</v>
      </c>
      <c r="E201" s="3">
        <f>$E$1*Final!AF201</f>
        <v>0</v>
      </c>
      <c r="F201" s="3">
        <f t="shared" si="33"/>
        <v>0</v>
      </c>
      <c r="H201" s="5" t="str">
        <f t="shared" si="34"/>
        <v>K</v>
      </c>
      <c r="I201" s="2">
        <f t="shared" si="35"/>
        <v>0</v>
      </c>
      <c r="K201" s="48">
        <f t="shared" si="36"/>
        <v>1</v>
      </c>
      <c r="L201" s="3">
        <f>K201*$L$1*But!AF201</f>
        <v>0</v>
      </c>
      <c r="M201" s="23">
        <f t="shared" si="37"/>
        <v>0</v>
      </c>
      <c r="N201" s="18" t="str">
        <f t="shared" si="38"/>
        <v>K</v>
      </c>
      <c r="O201" s="18">
        <f t="shared" si="39"/>
        <v>0</v>
      </c>
      <c r="P201" s="50">
        <f t="shared" si="40"/>
        <v>0</v>
      </c>
      <c r="Q201" s="51"/>
    </row>
    <row r="202" spans="1:17" ht="17.25">
      <c r="A202" s="40" t="str">
        <f>Arasınav!A202</f>
        <v>T200</v>
      </c>
      <c r="B202" s="3">
        <f>$B$1*Arasınav!AF202</f>
        <v>0</v>
      </c>
      <c r="C202" s="3">
        <f>$C$1*Ödev!AF202</f>
        <v>0</v>
      </c>
      <c r="D202" s="3">
        <f>$D$1*Proje!AF202</f>
        <v>0</v>
      </c>
      <c r="E202" s="3">
        <f>$E$1*Final!AF202</f>
        <v>0</v>
      </c>
      <c r="F202" s="3">
        <f t="shared" si="33"/>
        <v>0</v>
      </c>
      <c r="H202" s="5" t="str">
        <f t="shared" si="34"/>
        <v>K</v>
      </c>
      <c r="I202" s="2">
        <f t="shared" si="35"/>
        <v>0</v>
      </c>
      <c r="K202" s="48">
        <f t="shared" si="36"/>
        <v>1</v>
      </c>
      <c r="L202" s="3">
        <f>K202*$L$1*But!AF202</f>
        <v>0</v>
      </c>
      <c r="M202" s="23">
        <f t="shared" si="37"/>
        <v>0</v>
      </c>
      <c r="N202" s="18" t="str">
        <f t="shared" si="38"/>
        <v>K</v>
      </c>
      <c r="O202" s="18">
        <f t="shared" si="39"/>
        <v>0</v>
      </c>
      <c r="P202" s="50">
        <f t="shared" si="40"/>
        <v>0</v>
      </c>
      <c r="Q202" s="51"/>
    </row>
  </sheetData>
  <sheetProtection algorithmName="SHA-512" hashValue="Q3Q1c7n0kkAkaTFdJSblaCNWxaMFsbgIxh7+j/3E6R95Oy1wGK7xd7GqcPLwjChG79M3vLmyXaMUEPp26uCOMQ==" saltValue="0myl0xU1Y3x3YobV0pSUdA==" spinCount="100000" sheet="1" objects="1" scenarios="1"/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ayfa12">
    <tabColor rgb="FFC00000"/>
    <pageSetUpPr fitToPage="1"/>
  </sheetPr>
  <dimension ref="B2:Z34"/>
  <sheetViews>
    <sheetView workbookViewId="0">
      <selection activeCell="F24" sqref="F24"/>
    </sheetView>
  </sheetViews>
  <sheetFormatPr defaultRowHeight="15"/>
  <cols>
    <col min="1" max="1" width="2.28515625" customWidth="1"/>
    <col min="2" max="2" width="5.7109375" customWidth="1"/>
    <col min="3" max="3" width="12.42578125" bestFit="1" customWidth="1"/>
    <col min="4" max="4" width="2.28515625" customWidth="1"/>
    <col min="5" max="5" width="5.7109375" customWidth="1"/>
    <col min="6" max="6" width="12.42578125" bestFit="1" customWidth="1"/>
    <col min="7" max="7" width="2.28515625" customWidth="1"/>
    <col min="8" max="8" width="5.7109375" customWidth="1"/>
    <col min="9" max="9" width="10.28515625" bestFit="1" customWidth="1"/>
    <col min="10" max="10" width="8.85546875" bestFit="1" customWidth="1"/>
    <col min="12" max="12" width="2.28515625" customWidth="1"/>
    <col min="13" max="13" width="5.7109375" customWidth="1"/>
    <col min="14" max="14" width="10.28515625" bestFit="1" customWidth="1"/>
    <col min="15" max="15" width="8.85546875" bestFit="1" customWidth="1"/>
    <col min="16" max="16" width="9.5703125" bestFit="1" customWidth="1"/>
    <col min="17" max="17" width="2.28515625" customWidth="1"/>
    <col min="18" max="18" width="5.7109375" customWidth="1"/>
    <col min="19" max="19" width="10.28515625" bestFit="1" customWidth="1"/>
    <col min="20" max="20" width="8.85546875" bestFit="1" customWidth="1"/>
    <col min="21" max="21" width="9.5703125" bestFit="1" customWidth="1"/>
    <col min="22" max="22" width="2.28515625" customWidth="1"/>
    <col min="23" max="23" width="5.7109375" customWidth="1"/>
    <col min="27" max="27" width="2.28515625" customWidth="1"/>
  </cols>
  <sheetData>
    <row r="2" spans="2:26" ht="15.75">
      <c r="B2" s="97" t="s">
        <v>270</v>
      </c>
      <c r="C2" s="97"/>
      <c r="E2" s="97" t="s">
        <v>271</v>
      </c>
      <c r="F2" s="97"/>
      <c r="H2" s="97" t="s">
        <v>272</v>
      </c>
      <c r="I2" s="97"/>
      <c r="J2" s="98"/>
      <c r="M2" s="97" t="s">
        <v>273</v>
      </c>
      <c r="N2" s="97"/>
      <c r="O2" s="98"/>
      <c r="R2" s="97" t="s">
        <v>274</v>
      </c>
      <c r="S2" s="97"/>
      <c r="T2" s="98"/>
      <c r="W2" s="97" t="s">
        <v>275</v>
      </c>
      <c r="X2" s="97"/>
      <c r="Y2" s="98"/>
    </row>
    <row r="3" spans="2:26">
      <c r="B3" s="78" t="s">
        <v>276</v>
      </c>
      <c r="C3" s="39">
        <f>BAŞARI!T57</f>
        <v>0</v>
      </c>
      <c r="E3" s="78" t="s">
        <v>269</v>
      </c>
      <c r="F3" s="39">
        <f>BAŞARI!T56</f>
        <v>0</v>
      </c>
      <c r="I3" s="78" t="s">
        <v>268</v>
      </c>
      <c r="J3" s="39">
        <f>BAŞARI!T51</f>
        <v>2</v>
      </c>
      <c r="N3" s="78" t="s">
        <v>268</v>
      </c>
      <c r="O3" s="39">
        <f>BAŞARI!T52</f>
        <v>0</v>
      </c>
      <c r="S3" s="78" t="s">
        <v>268</v>
      </c>
      <c r="T3" s="39">
        <f>BAŞARI!T53</f>
        <v>0</v>
      </c>
      <c r="X3" s="78" t="s">
        <v>268</v>
      </c>
      <c r="Y3" s="39">
        <f>BAŞARI!T54</f>
        <v>1</v>
      </c>
    </row>
    <row r="4" spans="2:26">
      <c r="B4" s="37"/>
      <c r="C4" s="11" t="s">
        <v>323</v>
      </c>
      <c r="E4" s="37"/>
      <c r="F4" s="11" t="s">
        <v>323</v>
      </c>
      <c r="H4" s="38"/>
      <c r="I4" s="10" t="s">
        <v>259</v>
      </c>
      <c r="J4" s="10" t="s">
        <v>260</v>
      </c>
      <c r="K4" s="11" t="s">
        <v>261</v>
      </c>
      <c r="M4" s="37"/>
      <c r="N4" s="10" t="s">
        <v>259</v>
      </c>
      <c r="O4" s="10" t="s">
        <v>260</v>
      </c>
      <c r="P4" s="11" t="s">
        <v>261</v>
      </c>
      <c r="R4" s="37"/>
      <c r="S4" s="10" t="s">
        <v>259</v>
      </c>
      <c r="T4" s="10" t="s">
        <v>260</v>
      </c>
      <c r="U4" s="11" t="s">
        <v>261</v>
      </c>
      <c r="W4" s="37"/>
      <c r="X4" s="10" t="s">
        <v>259</v>
      </c>
      <c r="Y4" s="10" t="s">
        <v>260</v>
      </c>
      <c r="Z4" s="11" t="s">
        <v>261</v>
      </c>
    </row>
    <row r="5" spans="2:26">
      <c r="B5" s="64" t="s">
        <v>227</v>
      </c>
      <c r="C5" s="65">
        <f>BAŞARI!T46</f>
        <v>38.109467455621299</v>
      </c>
      <c r="D5" s="21"/>
      <c r="E5" s="64" t="s">
        <v>209</v>
      </c>
      <c r="F5" s="65">
        <f>BAŞARI!T40</f>
        <v>38.109467455621299</v>
      </c>
      <c r="H5" s="64" t="s">
        <v>1</v>
      </c>
      <c r="I5" s="69">
        <f>Arasınav!B1</f>
        <v>20</v>
      </c>
      <c r="J5" s="70">
        <f>BAŞARI!T3</f>
        <v>0</v>
      </c>
      <c r="K5" s="65">
        <f>BAŞARI!T5</f>
        <v>0</v>
      </c>
      <c r="M5" s="64" t="s">
        <v>116</v>
      </c>
      <c r="N5" s="69">
        <f>Ödev!B1</f>
        <v>0</v>
      </c>
      <c r="O5" s="70">
        <f>BAŞARI!T8</f>
        <v>0</v>
      </c>
      <c r="P5" s="65">
        <f>BAŞARI!T10</f>
        <v>0</v>
      </c>
      <c r="R5" s="64" t="s">
        <v>147</v>
      </c>
      <c r="S5" s="69">
        <f>Proje!B1</f>
        <v>0</v>
      </c>
      <c r="T5" s="70">
        <f>BAŞARI!T13</f>
        <v>0</v>
      </c>
      <c r="U5" s="66">
        <f>BAŞARI!T15</f>
        <v>0</v>
      </c>
      <c r="W5" s="64" t="s">
        <v>178</v>
      </c>
      <c r="X5" s="69">
        <f>Final!B1</f>
        <v>100</v>
      </c>
      <c r="Y5" s="70">
        <f>BAŞARI!T18</f>
        <v>66.538461538461533</v>
      </c>
      <c r="Z5" s="65">
        <f>BAŞARI!T20</f>
        <v>66.538461538461533</v>
      </c>
    </row>
    <row r="6" spans="2:26">
      <c r="B6" s="64" t="s">
        <v>228</v>
      </c>
      <c r="C6" s="66">
        <f>BAŞARI!U46</f>
        <v>38.109467455621299</v>
      </c>
      <c r="D6" s="36"/>
      <c r="E6" s="64" t="s">
        <v>210</v>
      </c>
      <c r="F6" s="66">
        <f>BAŞARI!U40</f>
        <v>38.109467455621299</v>
      </c>
      <c r="H6" s="64" t="s">
        <v>2</v>
      </c>
      <c r="I6" s="69">
        <f>Arasınav!C1</f>
        <v>80</v>
      </c>
      <c r="J6" s="70">
        <f>BAŞARI!U3</f>
        <v>0</v>
      </c>
      <c r="K6" s="65">
        <f>BAŞARI!U5</f>
        <v>0</v>
      </c>
      <c r="M6" s="64" t="s">
        <v>117</v>
      </c>
      <c r="N6" s="69">
        <f>Ödev!C1</f>
        <v>0</v>
      </c>
      <c r="O6" s="70">
        <f>BAŞARI!U8</f>
        <v>0</v>
      </c>
      <c r="P6" s="65">
        <f>BAŞARI!U10</f>
        <v>0</v>
      </c>
      <c r="R6" s="64" t="s">
        <v>148</v>
      </c>
      <c r="S6" s="69">
        <f>Proje!C1</f>
        <v>0</v>
      </c>
      <c r="T6" s="74">
        <f>BAŞARI!U13</f>
        <v>0</v>
      </c>
      <c r="U6" s="66">
        <f>BAŞARI!U15</f>
        <v>0</v>
      </c>
      <c r="W6" s="64" t="s">
        <v>179</v>
      </c>
      <c r="X6" s="75">
        <f>Final!C1</f>
        <v>0</v>
      </c>
      <c r="Y6" s="74">
        <f>BAŞARI!U18</f>
        <v>0</v>
      </c>
      <c r="Z6" s="66">
        <f>BAŞARI!U20</f>
        <v>0</v>
      </c>
    </row>
    <row r="7" spans="2:26">
      <c r="B7" s="64" t="s">
        <v>229</v>
      </c>
      <c r="C7" s="66">
        <f>BAŞARI!V46</f>
        <v>38.109467455621299</v>
      </c>
      <c r="D7" s="36"/>
      <c r="E7" s="64" t="s">
        <v>211</v>
      </c>
      <c r="F7" s="66">
        <f>BAŞARI!V40</f>
        <v>38.109467455621299</v>
      </c>
      <c r="H7" s="64" t="s">
        <v>3</v>
      </c>
      <c r="I7" s="69">
        <f>Arasınav!D1</f>
        <v>0</v>
      </c>
      <c r="J7" s="70">
        <f>BAŞARI!V3</f>
        <v>0</v>
      </c>
      <c r="K7" s="65">
        <f>BAŞARI!V5</f>
        <v>0</v>
      </c>
      <c r="M7" s="64" t="s">
        <v>118</v>
      </c>
      <c r="N7" s="69">
        <f>Ödev!D1</f>
        <v>0</v>
      </c>
      <c r="O7" s="70">
        <f>BAŞARI!V8</f>
        <v>0</v>
      </c>
      <c r="P7" s="65">
        <f>BAŞARI!V10</f>
        <v>0</v>
      </c>
      <c r="R7" s="64" t="s">
        <v>149</v>
      </c>
      <c r="S7" s="69">
        <f>Proje!D1</f>
        <v>0</v>
      </c>
      <c r="T7" s="74">
        <f>BAŞARI!V13</f>
        <v>0</v>
      </c>
      <c r="U7" s="66">
        <f>BAŞARI!V15</f>
        <v>0</v>
      </c>
      <c r="W7" s="64" t="s">
        <v>180</v>
      </c>
      <c r="X7" s="75">
        <f>Final!D1</f>
        <v>0</v>
      </c>
      <c r="Y7" s="74">
        <f>BAŞARI!V18</f>
        <v>0</v>
      </c>
      <c r="Z7" s="66">
        <f>BAŞARI!V20</f>
        <v>0</v>
      </c>
    </row>
    <row r="8" spans="2:26">
      <c r="B8" s="64" t="s">
        <v>230</v>
      </c>
      <c r="C8" s="66">
        <f>BAŞARI!W46</f>
        <v>38.109467455621299</v>
      </c>
      <c r="D8" s="18"/>
      <c r="E8" s="64" t="s">
        <v>212</v>
      </c>
      <c r="F8" s="66">
        <f>BAŞARI!W40</f>
        <v>38.109467455621299</v>
      </c>
      <c r="H8" s="64" t="s">
        <v>4</v>
      </c>
      <c r="I8" s="69">
        <f>Arasınav!E1</f>
        <v>0</v>
      </c>
      <c r="J8" s="70">
        <f>BAŞARI!W3</f>
        <v>0</v>
      </c>
      <c r="K8" s="65">
        <f>BAŞARI!W5</f>
        <v>0</v>
      </c>
      <c r="M8" s="64" t="s">
        <v>119</v>
      </c>
      <c r="N8" s="69">
        <f>Ödev!E1</f>
        <v>0</v>
      </c>
      <c r="O8" s="70">
        <f>BAŞARI!W8</f>
        <v>0</v>
      </c>
      <c r="P8" s="65">
        <f>BAŞARI!W10</f>
        <v>0</v>
      </c>
      <c r="R8" s="64" t="s">
        <v>150</v>
      </c>
      <c r="S8" s="75">
        <f>Proje!E1</f>
        <v>0</v>
      </c>
      <c r="T8" s="74">
        <f>BAŞARI!W13</f>
        <v>0</v>
      </c>
      <c r="U8" s="66">
        <f>BAŞARI!W15</f>
        <v>0</v>
      </c>
      <c r="W8" s="64" t="s">
        <v>181</v>
      </c>
      <c r="X8" s="75">
        <f>Final!E1</f>
        <v>0</v>
      </c>
      <c r="Y8" s="74">
        <f>BAŞARI!W18</f>
        <v>0</v>
      </c>
      <c r="Z8" s="66">
        <f>BAŞARI!W20</f>
        <v>0</v>
      </c>
    </row>
    <row r="9" spans="2:26">
      <c r="B9" s="64" t="s">
        <v>231</v>
      </c>
      <c r="C9" s="66">
        <f>BAŞARI!X46</f>
        <v>0</v>
      </c>
      <c r="D9" s="18"/>
      <c r="E9" s="64" t="s">
        <v>213</v>
      </c>
      <c r="F9" s="66">
        <f>BAŞARI!X40</f>
        <v>38.109467455621299</v>
      </c>
      <c r="H9" s="64" t="s">
        <v>5</v>
      </c>
      <c r="I9" s="69">
        <f>Arasınav!F1</f>
        <v>0</v>
      </c>
      <c r="J9" s="70">
        <f>BAŞARI!X3</f>
        <v>0</v>
      </c>
      <c r="K9" s="65">
        <f>BAŞARI!X5</f>
        <v>0</v>
      </c>
      <c r="M9" s="64" t="s">
        <v>120</v>
      </c>
      <c r="N9" s="69">
        <f>Ödev!F1</f>
        <v>0</v>
      </c>
      <c r="O9" s="70">
        <f>BAŞARI!X8</f>
        <v>0</v>
      </c>
      <c r="P9" s="65">
        <f>BAŞARI!X10</f>
        <v>0</v>
      </c>
      <c r="R9" s="64" t="s">
        <v>151</v>
      </c>
      <c r="S9" s="75">
        <f>Proje!F1</f>
        <v>0</v>
      </c>
      <c r="T9" s="74">
        <f>BAŞARI!X13</f>
        <v>0</v>
      </c>
      <c r="U9" s="66">
        <f>BAŞARI!X15</f>
        <v>0</v>
      </c>
      <c r="W9" s="64" t="s">
        <v>182</v>
      </c>
      <c r="X9" s="75">
        <f>Final!F1</f>
        <v>0</v>
      </c>
      <c r="Y9" s="74">
        <f>BAŞARI!X18</f>
        <v>0</v>
      </c>
      <c r="Z9" s="66">
        <f>BAŞARI!X20</f>
        <v>0</v>
      </c>
    </row>
    <row r="10" spans="2:26">
      <c r="B10" s="64" t="s">
        <v>232</v>
      </c>
      <c r="C10" s="66">
        <f>BAŞARI!Y46</f>
        <v>0</v>
      </c>
      <c r="D10" s="18"/>
      <c r="E10" s="64" t="s">
        <v>214</v>
      </c>
      <c r="F10" s="66">
        <f>BAŞARI!Y40</f>
        <v>0</v>
      </c>
      <c r="H10" s="64" t="s">
        <v>6</v>
      </c>
      <c r="I10" s="69">
        <f>Arasınav!G1</f>
        <v>0</v>
      </c>
      <c r="J10" s="70">
        <f>BAŞARI!Y3</f>
        <v>0</v>
      </c>
      <c r="K10" s="65">
        <f>BAŞARI!Y5</f>
        <v>0</v>
      </c>
      <c r="M10" s="64" t="s">
        <v>121</v>
      </c>
      <c r="N10" s="69">
        <f>Ödev!G1</f>
        <v>0</v>
      </c>
      <c r="O10" s="70">
        <f>BAŞARI!Y8</f>
        <v>0</v>
      </c>
      <c r="P10" s="65">
        <f>BAŞARI!Y10</f>
        <v>0</v>
      </c>
      <c r="R10" s="64" t="s">
        <v>152</v>
      </c>
      <c r="S10" s="75">
        <f>Proje!G1</f>
        <v>0</v>
      </c>
      <c r="T10" s="74">
        <f>BAŞARI!Y13</f>
        <v>0</v>
      </c>
      <c r="U10" s="66">
        <f>BAŞARI!Y15</f>
        <v>0</v>
      </c>
      <c r="W10" s="64" t="s">
        <v>183</v>
      </c>
      <c r="X10" s="75">
        <f>Final!G1</f>
        <v>0</v>
      </c>
      <c r="Y10" s="74">
        <f>BAŞARI!Y18</f>
        <v>0</v>
      </c>
      <c r="Z10" s="66">
        <f>BAŞARI!Y20</f>
        <v>0</v>
      </c>
    </row>
    <row r="11" spans="2:26">
      <c r="B11" s="64" t="s">
        <v>233</v>
      </c>
      <c r="C11" s="66">
        <f>BAŞARI!Z46</f>
        <v>0</v>
      </c>
      <c r="D11" s="18"/>
      <c r="E11" s="64" t="s">
        <v>215</v>
      </c>
      <c r="F11" s="66">
        <f>BAŞARI!Z40</f>
        <v>0</v>
      </c>
      <c r="H11" s="64" t="s">
        <v>7</v>
      </c>
      <c r="I11" s="69">
        <f>Arasınav!H1</f>
        <v>0</v>
      </c>
      <c r="J11" s="70">
        <f>BAŞARI!Z3</f>
        <v>0</v>
      </c>
      <c r="K11" s="65">
        <f>BAŞARI!Z5</f>
        <v>0</v>
      </c>
      <c r="M11" s="64" t="s">
        <v>122</v>
      </c>
      <c r="N11" s="69">
        <f>Ödev!H1</f>
        <v>0</v>
      </c>
      <c r="O11" s="70">
        <f>BAŞARI!Z8</f>
        <v>0</v>
      </c>
      <c r="P11" s="65">
        <f>BAŞARI!Z10</f>
        <v>0</v>
      </c>
      <c r="R11" s="64" t="s">
        <v>153</v>
      </c>
      <c r="S11" s="75">
        <f>Proje!H1</f>
        <v>0</v>
      </c>
      <c r="T11" s="74">
        <f>BAŞARI!Z13</f>
        <v>0</v>
      </c>
      <c r="U11" s="66">
        <f>BAŞARI!Z15</f>
        <v>0</v>
      </c>
      <c r="W11" s="64" t="s">
        <v>184</v>
      </c>
      <c r="X11" s="69">
        <f>Final!H1</f>
        <v>0</v>
      </c>
      <c r="Y11" s="74">
        <f>BAŞARI!Z18</f>
        <v>0</v>
      </c>
      <c r="Z11" s="66">
        <f>BAŞARI!Z20</f>
        <v>0</v>
      </c>
    </row>
    <row r="12" spans="2:26">
      <c r="B12" s="64" t="s">
        <v>234</v>
      </c>
      <c r="C12" s="66">
        <f>BAŞARI!AA46</f>
        <v>38.109467455621299</v>
      </c>
      <c r="D12" s="18"/>
      <c r="E12" s="64" t="s">
        <v>216</v>
      </c>
      <c r="F12" s="66">
        <f>BAŞARI!AA40</f>
        <v>0</v>
      </c>
      <c r="H12" s="64" t="s">
        <v>8</v>
      </c>
      <c r="I12" s="69">
        <f>Arasınav!I1</f>
        <v>0</v>
      </c>
      <c r="J12" s="70">
        <f>BAŞARI!AA3</f>
        <v>0</v>
      </c>
      <c r="K12" s="65">
        <f>BAŞARI!AA5</f>
        <v>0</v>
      </c>
      <c r="M12" s="64" t="s">
        <v>123</v>
      </c>
      <c r="N12" s="69">
        <f>Ödev!I1</f>
        <v>0</v>
      </c>
      <c r="O12" s="70">
        <f>BAŞARI!AA8</f>
        <v>0</v>
      </c>
      <c r="P12" s="65">
        <f>BAŞARI!AA10</f>
        <v>0</v>
      </c>
      <c r="R12" s="64" t="s">
        <v>154</v>
      </c>
      <c r="S12" s="75">
        <f>Proje!I1</f>
        <v>0</v>
      </c>
      <c r="T12" s="74">
        <f>BAŞARI!AA13</f>
        <v>0</v>
      </c>
      <c r="U12" s="66">
        <f>BAŞARI!AA15</f>
        <v>0</v>
      </c>
      <c r="W12" s="64" t="s">
        <v>185</v>
      </c>
      <c r="X12" s="75">
        <f>Final!I1</f>
        <v>0</v>
      </c>
      <c r="Y12" s="74">
        <f>BAŞARI!AA18</f>
        <v>0</v>
      </c>
      <c r="Z12" s="66">
        <f>BAŞARI!AA20</f>
        <v>0</v>
      </c>
    </row>
    <row r="13" spans="2:26">
      <c r="B13" s="64" t="s">
        <v>235</v>
      </c>
      <c r="C13" s="66">
        <f>BAŞARI!AB46</f>
        <v>38.109467455621299</v>
      </c>
      <c r="D13" s="18"/>
      <c r="E13" s="64" t="s">
        <v>217</v>
      </c>
      <c r="F13" s="66">
        <f>BAŞARI!AB40</f>
        <v>0</v>
      </c>
      <c r="H13" s="64" t="s">
        <v>9</v>
      </c>
      <c r="I13" s="69">
        <f>Arasınav!J1</f>
        <v>0</v>
      </c>
      <c r="J13" s="70">
        <f>BAŞARI!AB3</f>
        <v>0</v>
      </c>
      <c r="K13" s="65">
        <f>BAŞARI!AB5</f>
        <v>0</v>
      </c>
      <c r="M13" s="64" t="s">
        <v>124</v>
      </c>
      <c r="N13" s="69">
        <f>Ödev!J1</f>
        <v>0</v>
      </c>
      <c r="O13" s="70">
        <f>BAŞARI!AB8</f>
        <v>0</v>
      </c>
      <c r="P13" s="65">
        <f>BAŞARI!AB10</f>
        <v>0</v>
      </c>
      <c r="R13" s="64" t="s">
        <v>155</v>
      </c>
      <c r="S13" s="75">
        <f>Proje!J1</f>
        <v>0</v>
      </c>
      <c r="T13" s="74">
        <f>BAŞARI!AB13</f>
        <v>0</v>
      </c>
      <c r="U13" s="65">
        <f>BAŞARI!AB15</f>
        <v>0</v>
      </c>
      <c r="W13" s="64" t="s">
        <v>186</v>
      </c>
      <c r="X13" s="75">
        <f>Final!J1</f>
        <v>0</v>
      </c>
      <c r="Y13" s="74">
        <f>BAŞARI!AB18</f>
        <v>0</v>
      </c>
      <c r="Z13" s="66">
        <f>BAŞARI!AB20</f>
        <v>0</v>
      </c>
    </row>
    <row r="14" spans="2:26">
      <c r="B14" s="64" t="s">
        <v>236</v>
      </c>
      <c r="C14" s="66">
        <f>BAŞARI!AC46</f>
        <v>0</v>
      </c>
      <c r="D14" s="18"/>
      <c r="E14" s="67" t="s">
        <v>218</v>
      </c>
      <c r="F14" s="68">
        <f>BAŞARI!AC40</f>
        <v>0</v>
      </c>
      <c r="H14" s="64" t="s">
        <v>10</v>
      </c>
      <c r="I14" s="69">
        <f>Arasınav!K1</f>
        <v>0</v>
      </c>
      <c r="J14" s="70">
        <f>BAŞARI!AC3</f>
        <v>0</v>
      </c>
      <c r="K14" s="65">
        <f>BAŞARI!AC5</f>
        <v>0</v>
      </c>
      <c r="M14" s="64" t="s">
        <v>125</v>
      </c>
      <c r="N14" s="69">
        <f>Ödev!K1</f>
        <v>0</v>
      </c>
      <c r="O14" s="70">
        <f>BAŞARI!AC8</f>
        <v>0</v>
      </c>
      <c r="P14" s="65">
        <f>BAŞARI!AC10</f>
        <v>0</v>
      </c>
      <c r="R14" s="64" t="s">
        <v>156</v>
      </c>
      <c r="S14" s="75">
        <f>Proje!K1</f>
        <v>0</v>
      </c>
      <c r="T14" s="74">
        <f>BAŞARI!AC13</f>
        <v>0</v>
      </c>
      <c r="U14" s="66">
        <f>BAŞARI!AC15</f>
        <v>0</v>
      </c>
      <c r="W14" s="64" t="s">
        <v>187</v>
      </c>
      <c r="X14" s="75">
        <f>Final!K1</f>
        <v>0</v>
      </c>
      <c r="Y14" s="74">
        <f>BAŞARI!AC18</f>
        <v>0</v>
      </c>
      <c r="Z14" s="66">
        <f>BAŞARI!AC20</f>
        <v>0</v>
      </c>
    </row>
    <row r="15" spans="2:26">
      <c r="B15" s="64" t="s">
        <v>237</v>
      </c>
      <c r="C15" s="66">
        <f>BAŞARI!AD46</f>
        <v>38.109467455621299</v>
      </c>
      <c r="D15" s="21"/>
      <c r="H15" s="64" t="s">
        <v>11</v>
      </c>
      <c r="I15" s="69">
        <f>Arasınav!L1</f>
        <v>0</v>
      </c>
      <c r="J15" s="70">
        <f>BAŞARI!AD3</f>
        <v>0</v>
      </c>
      <c r="K15" s="65">
        <f>BAŞARI!AD5</f>
        <v>0</v>
      </c>
      <c r="M15" s="64" t="s">
        <v>126</v>
      </c>
      <c r="N15" s="69">
        <f>Ödev!L1</f>
        <v>0</v>
      </c>
      <c r="O15" s="70">
        <f>BAŞARI!AD8</f>
        <v>0</v>
      </c>
      <c r="P15" s="65">
        <f>BAŞARI!AD10</f>
        <v>0</v>
      </c>
      <c r="R15" s="64" t="s">
        <v>157</v>
      </c>
      <c r="S15" s="75">
        <f>Proje!L1</f>
        <v>0</v>
      </c>
      <c r="T15" s="74">
        <f>BAŞARI!AD13</f>
        <v>0</v>
      </c>
      <c r="U15" s="66">
        <f>BAŞARI!AD15</f>
        <v>0</v>
      </c>
      <c r="W15" s="64" t="s">
        <v>188</v>
      </c>
      <c r="X15" s="69">
        <f>Final!L1</f>
        <v>0</v>
      </c>
      <c r="Y15" s="74">
        <f>BAŞARI!AD18</f>
        <v>0</v>
      </c>
      <c r="Z15" s="66">
        <f>BAŞARI!AD20</f>
        <v>0</v>
      </c>
    </row>
    <row r="16" spans="2:26">
      <c r="B16" s="64" t="s">
        <v>238</v>
      </c>
      <c r="C16" s="66">
        <f>BAŞARI!AE46</f>
        <v>0</v>
      </c>
      <c r="D16" s="21"/>
      <c r="H16" s="64" t="s">
        <v>12</v>
      </c>
      <c r="I16" s="69">
        <f>Arasınav!M1</f>
        <v>0</v>
      </c>
      <c r="J16" s="70">
        <f>BAŞARI!AE3</f>
        <v>0</v>
      </c>
      <c r="K16" s="65">
        <f>BAŞARI!AE5</f>
        <v>0</v>
      </c>
      <c r="M16" s="64" t="s">
        <v>127</v>
      </c>
      <c r="N16" s="69">
        <f>Ödev!M1</f>
        <v>0</v>
      </c>
      <c r="O16" s="70">
        <f>BAŞARI!AE8</f>
        <v>0</v>
      </c>
      <c r="P16" s="65">
        <f>BAŞARI!AE10</f>
        <v>0</v>
      </c>
      <c r="R16" s="64" t="s">
        <v>158</v>
      </c>
      <c r="S16" s="75">
        <f>Proje!M1</f>
        <v>0</v>
      </c>
      <c r="T16" s="74">
        <f>BAŞARI!AE13</f>
        <v>0</v>
      </c>
      <c r="U16" s="65">
        <f>BAŞARI!AE15</f>
        <v>0</v>
      </c>
      <c r="W16" s="64" t="s">
        <v>189</v>
      </c>
      <c r="X16" s="69">
        <f>Final!M1</f>
        <v>0</v>
      </c>
      <c r="Y16" s="74">
        <f>BAŞARI!AE18</f>
        <v>0</v>
      </c>
      <c r="Z16" s="66">
        <f>BAŞARI!AE20</f>
        <v>0</v>
      </c>
    </row>
    <row r="17" spans="2:26">
      <c r="B17" s="64" t="s">
        <v>239</v>
      </c>
      <c r="C17" s="66">
        <f>BAŞARI!AF46</f>
        <v>38.109467455621299</v>
      </c>
      <c r="D17" s="21"/>
      <c r="F17" t="s">
        <v>225</v>
      </c>
      <c r="H17" s="64" t="s">
        <v>13</v>
      </c>
      <c r="I17" s="69">
        <f>Arasınav!N1</f>
        <v>0</v>
      </c>
      <c r="J17" s="70">
        <f>BAŞARI!AF3</f>
        <v>0</v>
      </c>
      <c r="K17" s="65">
        <f>BAŞARI!AF5</f>
        <v>0</v>
      </c>
      <c r="M17" s="64" t="s">
        <v>128</v>
      </c>
      <c r="N17" s="69">
        <f>Ödev!N1</f>
        <v>0</v>
      </c>
      <c r="O17" s="70">
        <f>BAŞARI!AF8</f>
        <v>0</v>
      </c>
      <c r="P17" s="65">
        <f>BAŞARI!AF10</f>
        <v>0</v>
      </c>
      <c r="R17" s="64" t="s">
        <v>159</v>
      </c>
      <c r="S17" s="75">
        <f>Proje!N1</f>
        <v>0</v>
      </c>
      <c r="T17" s="74">
        <f>BAŞARI!AF13</f>
        <v>0</v>
      </c>
      <c r="U17" s="66">
        <f>BAŞARI!AF15</f>
        <v>0</v>
      </c>
      <c r="W17" s="64" t="s">
        <v>190</v>
      </c>
      <c r="X17" s="75">
        <f>Final!N1</f>
        <v>0</v>
      </c>
      <c r="Y17" s="74">
        <f>BAŞARI!AF18</f>
        <v>0</v>
      </c>
      <c r="Z17" s="66">
        <f>BAŞARI!AF20</f>
        <v>0</v>
      </c>
    </row>
    <row r="18" spans="2:26">
      <c r="B18" s="64" t="s">
        <v>240</v>
      </c>
      <c r="C18" s="66">
        <f>BAŞARI!AG46</f>
        <v>0</v>
      </c>
      <c r="D18" s="21"/>
      <c r="H18" s="64" t="s">
        <v>14</v>
      </c>
      <c r="I18" s="69">
        <f>Arasınav!O1</f>
        <v>0</v>
      </c>
      <c r="J18" s="70">
        <f>BAŞARI!AG3</f>
        <v>0</v>
      </c>
      <c r="K18" s="65">
        <f>BAŞARI!AG5</f>
        <v>0</v>
      </c>
      <c r="M18" s="64" t="s">
        <v>129</v>
      </c>
      <c r="N18" s="69">
        <f>Ödev!O1</f>
        <v>0</v>
      </c>
      <c r="O18" s="70">
        <f>BAŞARI!AG8</f>
        <v>0</v>
      </c>
      <c r="P18" s="65">
        <f>BAŞARI!AG10</f>
        <v>0</v>
      </c>
      <c r="R18" s="64" t="s">
        <v>160</v>
      </c>
      <c r="S18" s="75">
        <f>Proje!O1</f>
        <v>0</v>
      </c>
      <c r="T18" s="74">
        <f>BAŞARI!AG13</f>
        <v>0</v>
      </c>
      <c r="U18" s="66">
        <f>BAŞARI!AG15</f>
        <v>0</v>
      </c>
      <c r="W18" s="64" t="s">
        <v>191</v>
      </c>
      <c r="X18" s="75">
        <f>Final!O1</f>
        <v>0</v>
      </c>
      <c r="Y18" s="74">
        <f>BAŞARI!AG18</f>
        <v>0</v>
      </c>
      <c r="Z18" s="66">
        <f>BAŞARI!AG20</f>
        <v>0</v>
      </c>
    </row>
    <row r="19" spans="2:26">
      <c r="B19" s="64" t="s">
        <v>241</v>
      </c>
      <c r="C19" s="66">
        <f>BAŞARI!AH46</f>
        <v>0</v>
      </c>
      <c r="D19" s="21"/>
      <c r="H19" s="64" t="s">
        <v>15</v>
      </c>
      <c r="I19" s="69">
        <f>Arasınav!P1</f>
        <v>0</v>
      </c>
      <c r="J19" s="70">
        <f>BAŞARI!AH3</f>
        <v>0</v>
      </c>
      <c r="K19" s="65">
        <f>BAŞARI!AH5</f>
        <v>0</v>
      </c>
      <c r="M19" s="64" t="s">
        <v>130</v>
      </c>
      <c r="N19" s="69">
        <f>Ödev!P1</f>
        <v>0</v>
      </c>
      <c r="O19" s="70">
        <f>BAŞARI!AH8</f>
        <v>0</v>
      </c>
      <c r="P19" s="65">
        <f>BAŞARI!AH10</f>
        <v>0</v>
      </c>
      <c r="R19" s="64" t="s">
        <v>161</v>
      </c>
      <c r="S19" s="75">
        <f>Proje!P1</f>
        <v>0</v>
      </c>
      <c r="T19" s="74">
        <f>BAŞARI!AH13</f>
        <v>0</v>
      </c>
      <c r="U19" s="66">
        <f>BAŞARI!AH15</f>
        <v>0</v>
      </c>
      <c r="W19" s="64" t="s">
        <v>192</v>
      </c>
      <c r="X19" s="75">
        <f>Final!P1</f>
        <v>0</v>
      </c>
      <c r="Y19" s="74">
        <f>BAŞARI!AH18</f>
        <v>0</v>
      </c>
      <c r="Z19" s="66">
        <f>BAŞARI!AH20</f>
        <v>0</v>
      </c>
    </row>
    <row r="20" spans="2:26">
      <c r="B20" s="64" t="s">
        <v>242</v>
      </c>
      <c r="C20" s="66">
        <f>BAŞARI!AI46</f>
        <v>0</v>
      </c>
      <c r="D20" s="21"/>
      <c r="H20" s="64" t="s">
        <v>16</v>
      </c>
      <c r="I20" s="69">
        <f>Arasınav!Q1</f>
        <v>0</v>
      </c>
      <c r="J20" s="70">
        <f>BAŞARI!AI3</f>
        <v>0</v>
      </c>
      <c r="K20" s="65">
        <f>BAŞARI!AI5</f>
        <v>0</v>
      </c>
      <c r="M20" s="64" t="s">
        <v>131</v>
      </c>
      <c r="N20" s="69">
        <f>Ödev!Q1</f>
        <v>0</v>
      </c>
      <c r="O20" s="70">
        <f>BAŞARI!AI8</f>
        <v>0</v>
      </c>
      <c r="P20" s="65">
        <f>BAŞARI!AI10</f>
        <v>0</v>
      </c>
      <c r="R20" s="64" t="s">
        <v>162</v>
      </c>
      <c r="S20" s="75">
        <f>Proje!Q1</f>
        <v>0</v>
      </c>
      <c r="T20" s="74">
        <f>BAŞARI!AI13</f>
        <v>0</v>
      </c>
      <c r="U20" s="66">
        <f>BAŞARI!AI15</f>
        <v>0</v>
      </c>
      <c r="W20" s="64" t="s">
        <v>193</v>
      </c>
      <c r="X20" s="75">
        <f>Final!Q1</f>
        <v>0</v>
      </c>
      <c r="Y20" s="74">
        <f>BAŞARI!AI18</f>
        <v>0</v>
      </c>
      <c r="Z20" s="66">
        <f>BAŞARI!AI20</f>
        <v>0</v>
      </c>
    </row>
    <row r="21" spans="2:26">
      <c r="B21" s="64" t="s">
        <v>243</v>
      </c>
      <c r="C21" s="66">
        <f>BAŞARI!AJ46</f>
        <v>0</v>
      </c>
      <c r="D21" s="21"/>
      <c r="H21" s="64" t="s">
        <v>17</v>
      </c>
      <c r="I21" s="69">
        <f>Arasınav!R1</f>
        <v>0</v>
      </c>
      <c r="J21" s="70">
        <f>BAŞARI!AJ3</f>
        <v>0</v>
      </c>
      <c r="K21" s="65">
        <f>BAŞARI!AJ5</f>
        <v>0</v>
      </c>
      <c r="M21" s="64" t="s">
        <v>132</v>
      </c>
      <c r="N21" s="69">
        <f>Ödev!R1</f>
        <v>0</v>
      </c>
      <c r="O21" s="70">
        <f>BAŞARI!AJ8</f>
        <v>0</v>
      </c>
      <c r="P21" s="65">
        <f>BAŞARI!AJ10</f>
        <v>0</v>
      </c>
      <c r="R21" s="64" t="s">
        <v>163</v>
      </c>
      <c r="S21" s="75">
        <f>Proje!R1</f>
        <v>0</v>
      </c>
      <c r="T21" s="74">
        <f>BAŞARI!AJ13</f>
        <v>0</v>
      </c>
      <c r="U21" s="66">
        <f>BAŞARI!AJ15</f>
        <v>0</v>
      </c>
      <c r="W21" s="64" t="s">
        <v>194</v>
      </c>
      <c r="X21" s="75">
        <f>Final!R1</f>
        <v>0</v>
      </c>
      <c r="Y21" s="74">
        <f>BAŞARI!AJ18</f>
        <v>0</v>
      </c>
      <c r="Z21" s="66">
        <f>BAŞARI!AJ20</f>
        <v>0</v>
      </c>
    </row>
    <row r="22" spans="2:26">
      <c r="B22" s="64" t="s">
        <v>244</v>
      </c>
      <c r="C22" s="66">
        <f>BAŞARI!AK46</f>
        <v>0</v>
      </c>
      <c r="D22" s="21"/>
      <c r="H22" s="64" t="s">
        <v>18</v>
      </c>
      <c r="I22" s="69">
        <f>Arasınav!S1</f>
        <v>0</v>
      </c>
      <c r="J22" s="70">
        <f>BAŞARI!AK3</f>
        <v>0</v>
      </c>
      <c r="K22" s="65">
        <f>BAŞARI!AK5</f>
        <v>0</v>
      </c>
      <c r="M22" s="64" t="s">
        <v>133</v>
      </c>
      <c r="N22" s="69">
        <f>Ödev!S1</f>
        <v>0</v>
      </c>
      <c r="O22" s="70">
        <f>BAŞARI!AK8</f>
        <v>0</v>
      </c>
      <c r="P22" s="65">
        <f>BAŞARI!AK10</f>
        <v>0</v>
      </c>
      <c r="R22" s="64" t="s">
        <v>164</v>
      </c>
      <c r="S22" s="75">
        <f>Proje!S1</f>
        <v>0</v>
      </c>
      <c r="T22" s="74">
        <f>BAŞARI!AK13</f>
        <v>0</v>
      </c>
      <c r="U22" s="66">
        <f>BAŞARI!AK15</f>
        <v>0</v>
      </c>
      <c r="W22" s="64" t="s">
        <v>195</v>
      </c>
      <c r="X22" s="75">
        <f>Final!S1</f>
        <v>0</v>
      </c>
      <c r="Y22" s="74">
        <f>BAŞARI!AK18</f>
        <v>0</v>
      </c>
      <c r="Z22" s="66">
        <f>BAŞARI!AK20</f>
        <v>0</v>
      </c>
    </row>
    <row r="23" spans="2:26">
      <c r="B23" s="64" t="s">
        <v>245</v>
      </c>
      <c r="C23" s="66">
        <f>BAŞARI!AL46</f>
        <v>0</v>
      </c>
      <c r="D23" s="21"/>
      <c r="H23" s="64" t="s">
        <v>19</v>
      </c>
      <c r="I23" s="69">
        <f>Arasınav!T1</f>
        <v>0</v>
      </c>
      <c r="J23" s="70">
        <f>BAŞARI!AL3</f>
        <v>0</v>
      </c>
      <c r="K23" s="65">
        <f>BAŞARI!AL5</f>
        <v>0</v>
      </c>
      <c r="M23" s="64" t="s">
        <v>134</v>
      </c>
      <c r="N23" s="69">
        <f>Ödev!T1</f>
        <v>0</v>
      </c>
      <c r="O23" s="70">
        <f>BAŞARI!AL8</f>
        <v>0</v>
      </c>
      <c r="P23" s="65">
        <f>BAŞARI!AL10</f>
        <v>0</v>
      </c>
      <c r="R23" s="64" t="s">
        <v>165</v>
      </c>
      <c r="S23" s="75">
        <f>Proje!T1</f>
        <v>0</v>
      </c>
      <c r="T23" s="74">
        <f>BAŞARI!AL13</f>
        <v>0</v>
      </c>
      <c r="U23" s="66">
        <f>BAŞARI!AL15</f>
        <v>0</v>
      </c>
      <c r="W23" s="64" t="s">
        <v>196</v>
      </c>
      <c r="X23" s="75">
        <f>Final!T1</f>
        <v>0</v>
      </c>
      <c r="Y23" s="74">
        <f>BAŞARI!AL18</f>
        <v>0</v>
      </c>
      <c r="Z23" s="66">
        <f>BAŞARI!AL20</f>
        <v>0</v>
      </c>
    </row>
    <row r="24" spans="2:26">
      <c r="B24" s="67" t="s">
        <v>246</v>
      </c>
      <c r="C24" s="68">
        <f>BAŞARI!AM46</f>
        <v>0</v>
      </c>
      <c r="D24" s="21"/>
      <c r="H24" s="64" t="s">
        <v>20</v>
      </c>
      <c r="I24" s="69">
        <f>Arasınav!U1</f>
        <v>0</v>
      </c>
      <c r="J24" s="70">
        <f>BAŞARI!AM3</f>
        <v>0</v>
      </c>
      <c r="K24" s="65">
        <f>BAŞARI!AM5</f>
        <v>0</v>
      </c>
      <c r="M24" s="64" t="s">
        <v>135</v>
      </c>
      <c r="N24" s="69">
        <f>Ödev!U1</f>
        <v>0</v>
      </c>
      <c r="O24" s="70">
        <f>BAŞARI!AM8</f>
        <v>0</v>
      </c>
      <c r="P24" s="65">
        <f>BAŞARI!AM10</f>
        <v>0</v>
      </c>
      <c r="R24" s="64" t="s">
        <v>166</v>
      </c>
      <c r="S24" s="75">
        <f>Proje!U1</f>
        <v>0</v>
      </c>
      <c r="T24" s="74">
        <f>BAŞARI!AM13</f>
        <v>0</v>
      </c>
      <c r="U24" s="66">
        <f>BAŞARI!AM15</f>
        <v>0</v>
      </c>
      <c r="W24" s="64" t="s">
        <v>197</v>
      </c>
      <c r="X24" s="75">
        <f>Final!U1</f>
        <v>0</v>
      </c>
      <c r="Y24" s="74">
        <f>BAŞARI!AM18</f>
        <v>0</v>
      </c>
      <c r="Z24" s="66">
        <f>BAŞARI!AM20</f>
        <v>0</v>
      </c>
    </row>
    <row r="25" spans="2:26">
      <c r="H25" s="64" t="s">
        <v>21</v>
      </c>
      <c r="I25" s="69">
        <f>Arasınav!V1</f>
        <v>0</v>
      </c>
      <c r="J25" s="70">
        <f>BAŞARI!AN3</f>
        <v>0</v>
      </c>
      <c r="K25" s="65">
        <f>BAŞARI!AN5</f>
        <v>0</v>
      </c>
      <c r="M25" s="64" t="s">
        <v>136</v>
      </c>
      <c r="N25" s="69">
        <f>Ödev!V1</f>
        <v>0</v>
      </c>
      <c r="O25" s="70">
        <f>BAŞARI!AN8</f>
        <v>0</v>
      </c>
      <c r="P25" s="65">
        <f>BAŞARI!AN10</f>
        <v>0</v>
      </c>
      <c r="R25" s="64" t="s">
        <v>167</v>
      </c>
      <c r="S25" s="75">
        <f>Proje!V1</f>
        <v>0</v>
      </c>
      <c r="T25" s="74">
        <f>BAŞARI!AN13</f>
        <v>0</v>
      </c>
      <c r="U25" s="66">
        <f>BAŞARI!AN15</f>
        <v>0</v>
      </c>
      <c r="W25" s="64" t="s">
        <v>198</v>
      </c>
      <c r="X25" s="75">
        <f>Final!V1</f>
        <v>0</v>
      </c>
      <c r="Y25" s="74">
        <f>BAŞARI!AN18</f>
        <v>0</v>
      </c>
      <c r="Z25" s="66">
        <f>BAŞARI!AN20</f>
        <v>0</v>
      </c>
    </row>
    <row r="26" spans="2:26">
      <c r="H26" s="64" t="s">
        <v>22</v>
      </c>
      <c r="I26" s="69">
        <f>Arasınav!W1</f>
        <v>0</v>
      </c>
      <c r="J26" s="70">
        <f>BAŞARI!AO3</f>
        <v>0</v>
      </c>
      <c r="K26" s="65">
        <f>BAŞARI!AO5</f>
        <v>0</v>
      </c>
      <c r="M26" s="64" t="s">
        <v>137</v>
      </c>
      <c r="N26" s="69">
        <f>Ödev!W1</f>
        <v>0</v>
      </c>
      <c r="O26" s="70">
        <f>BAŞARI!AO8</f>
        <v>0</v>
      </c>
      <c r="P26" s="65">
        <f>BAŞARI!AO10</f>
        <v>0</v>
      </c>
      <c r="R26" s="64" t="s">
        <v>168</v>
      </c>
      <c r="S26" s="75">
        <f>Proje!W1</f>
        <v>0</v>
      </c>
      <c r="T26" s="74">
        <f>BAŞARI!AO13</f>
        <v>0</v>
      </c>
      <c r="U26" s="66">
        <f>BAŞARI!AO15</f>
        <v>0</v>
      </c>
      <c r="W26" s="64" t="s">
        <v>199</v>
      </c>
      <c r="X26" s="75">
        <f>Final!W1</f>
        <v>0</v>
      </c>
      <c r="Y26" s="74">
        <f>BAŞARI!AO18</f>
        <v>0</v>
      </c>
      <c r="Z26" s="66">
        <f>BAŞARI!AO20</f>
        <v>0</v>
      </c>
    </row>
    <row r="27" spans="2:26">
      <c r="H27" s="64" t="s">
        <v>23</v>
      </c>
      <c r="I27" s="69">
        <f>Arasınav!X1</f>
        <v>0</v>
      </c>
      <c r="J27" s="70">
        <f>BAŞARI!AP3</f>
        <v>0</v>
      </c>
      <c r="K27" s="65">
        <f>BAŞARI!AP5</f>
        <v>0</v>
      </c>
      <c r="M27" s="64" t="s">
        <v>138</v>
      </c>
      <c r="N27" s="69">
        <f>Ödev!X1</f>
        <v>0</v>
      </c>
      <c r="O27" s="70">
        <f>BAŞARI!AP8</f>
        <v>0</v>
      </c>
      <c r="P27" s="65">
        <f>BAŞARI!AP10</f>
        <v>0</v>
      </c>
      <c r="R27" s="64" t="s">
        <v>169</v>
      </c>
      <c r="S27" s="75">
        <f>Proje!X1</f>
        <v>0</v>
      </c>
      <c r="T27" s="74">
        <f>BAŞARI!AP13</f>
        <v>0</v>
      </c>
      <c r="U27" s="66">
        <f>BAŞARI!AP15</f>
        <v>0</v>
      </c>
      <c r="W27" s="64" t="s">
        <v>200</v>
      </c>
      <c r="X27" s="75">
        <f>Final!X1</f>
        <v>0</v>
      </c>
      <c r="Y27" s="74">
        <f>BAŞARI!AP18</f>
        <v>0</v>
      </c>
      <c r="Z27" s="66">
        <f>BAŞARI!AP20</f>
        <v>0</v>
      </c>
    </row>
    <row r="28" spans="2:26">
      <c r="H28" s="64" t="s">
        <v>24</v>
      </c>
      <c r="I28" s="69">
        <f>Arasınav!Y1</f>
        <v>0</v>
      </c>
      <c r="J28" s="70">
        <f>BAŞARI!AQ3</f>
        <v>0</v>
      </c>
      <c r="K28" s="65">
        <f>BAŞARI!AQ5</f>
        <v>0</v>
      </c>
      <c r="M28" s="64" t="s">
        <v>139</v>
      </c>
      <c r="N28" s="69">
        <f>Ödev!Y1</f>
        <v>0</v>
      </c>
      <c r="O28" s="70">
        <f>BAŞARI!AQ8</f>
        <v>0</v>
      </c>
      <c r="P28" s="65">
        <f>BAŞARI!AQ10</f>
        <v>0</v>
      </c>
      <c r="R28" s="64" t="s">
        <v>170</v>
      </c>
      <c r="S28" s="75">
        <f>Proje!Y1</f>
        <v>0</v>
      </c>
      <c r="T28" s="74">
        <f>BAŞARI!AQ13</f>
        <v>0</v>
      </c>
      <c r="U28" s="66">
        <f>BAŞARI!AQ15</f>
        <v>0</v>
      </c>
      <c r="W28" s="64" t="s">
        <v>201</v>
      </c>
      <c r="X28" s="75">
        <f>Final!Y1</f>
        <v>0</v>
      </c>
      <c r="Y28" s="74">
        <f>BAŞARI!AQ18</f>
        <v>0</v>
      </c>
      <c r="Z28" s="66">
        <f>BAŞARI!AQ20</f>
        <v>0</v>
      </c>
    </row>
    <row r="29" spans="2:26">
      <c r="H29" s="64" t="s">
        <v>25</v>
      </c>
      <c r="I29" s="69">
        <f>Arasınav!Z1</f>
        <v>0</v>
      </c>
      <c r="J29" s="70">
        <f>BAŞARI!AR3</f>
        <v>0</v>
      </c>
      <c r="K29" s="65">
        <f>BAŞARI!AR5</f>
        <v>0</v>
      </c>
      <c r="M29" s="64" t="s">
        <v>140</v>
      </c>
      <c r="N29" s="69">
        <f>Ödev!Z1</f>
        <v>0</v>
      </c>
      <c r="O29" s="70">
        <f>BAŞARI!AR8</f>
        <v>0</v>
      </c>
      <c r="P29" s="65">
        <f>BAŞARI!AR10</f>
        <v>0</v>
      </c>
      <c r="R29" s="64" t="s">
        <v>171</v>
      </c>
      <c r="S29" s="75">
        <f>Proje!Z1</f>
        <v>0</v>
      </c>
      <c r="T29" s="74">
        <f>BAŞARI!AR13</f>
        <v>0</v>
      </c>
      <c r="U29" s="66">
        <f>BAŞARI!AR15</f>
        <v>0</v>
      </c>
      <c r="W29" s="64" t="s">
        <v>202</v>
      </c>
      <c r="X29" s="75">
        <f>Final!Z1</f>
        <v>0</v>
      </c>
      <c r="Y29" s="74">
        <f>BAŞARI!AR18</f>
        <v>0</v>
      </c>
      <c r="Z29" s="66">
        <f>BAŞARI!AR20</f>
        <v>0</v>
      </c>
    </row>
    <row r="30" spans="2:26">
      <c r="H30" s="64" t="s">
        <v>26</v>
      </c>
      <c r="I30" s="69">
        <f>Arasınav!AA1</f>
        <v>0</v>
      </c>
      <c r="J30" s="70">
        <f>BAŞARI!AS3</f>
        <v>0</v>
      </c>
      <c r="K30" s="65">
        <f>BAŞARI!AS5</f>
        <v>0</v>
      </c>
      <c r="M30" s="64" t="s">
        <v>141</v>
      </c>
      <c r="N30" s="69">
        <f>Ödev!AA1</f>
        <v>0</v>
      </c>
      <c r="O30" s="70">
        <f>BAŞARI!AS8</f>
        <v>0</v>
      </c>
      <c r="P30" s="65">
        <f>BAŞARI!AS10</f>
        <v>0</v>
      </c>
      <c r="R30" s="64" t="s">
        <v>172</v>
      </c>
      <c r="S30" s="75">
        <f>Proje!AA1</f>
        <v>0</v>
      </c>
      <c r="T30" s="74">
        <f>BAŞARI!AS13</f>
        <v>0</v>
      </c>
      <c r="U30" s="66">
        <f>BAŞARI!AS15</f>
        <v>0</v>
      </c>
      <c r="W30" s="64" t="s">
        <v>203</v>
      </c>
      <c r="X30" s="75">
        <f>Final!AA1</f>
        <v>0</v>
      </c>
      <c r="Y30" s="74">
        <f>BAŞARI!AS18</f>
        <v>0</v>
      </c>
      <c r="Z30" s="66">
        <f>BAŞARI!AS20</f>
        <v>0</v>
      </c>
    </row>
    <row r="31" spans="2:26">
      <c r="H31" s="64" t="s">
        <v>27</v>
      </c>
      <c r="I31" s="69">
        <f>Arasınav!AB1</f>
        <v>0</v>
      </c>
      <c r="J31" s="70">
        <f>BAŞARI!AT3</f>
        <v>0</v>
      </c>
      <c r="K31" s="65">
        <f>BAŞARI!AT5</f>
        <v>0</v>
      </c>
      <c r="M31" s="64" t="s">
        <v>142</v>
      </c>
      <c r="N31" s="69">
        <f>Ödev!AB1</f>
        <v>0</v>
      </c>
      <c r="O31" s="70">
        <f>BAŞARI!AT8</f>
        <v>0</v>
      </c>
      <c r="P31" s="65">
        <f>BAŞARI!AT10</f>
        <v>0</v>
      </c>
      <c r="R31" s="64" t="s">
        <v>173</v>
      </c>
      <c r="S31" s="75">
        <f>Proje!AB1</f>
        <v>0</v>
      </c>
      <c r="T31" s="74">
        <f>BAŞARI!AT13</f>
        <v>0</v>
      </c>
      <c r="U31" s="66">
        <f>BAŞARI!AT15</f>
        <v>0</v>
      </c>
      <c r="W31" s="64" t="s">
        <v>204</v>
      </c>
      <c r="X31" s="75">
        <f>Final!AB1</f>
        <v>0</v>
      </c>
      <c r="Y31" s="74">
        <f>BAŞARI!AT18</f>
        <v>0</v>
      </c>
      <c r="Z31" s="66">
        <f>BAŞARI!AT20</f>
        <v>0</v>
      </c>
    </row>
    <row r="32" spans="2:26">
      <c r="H32" s="64" t="s">
        <v>28</v>
      </c>
      <c r="I32" s="69">
        <f>Arasınav!AC1</f>
        <v>0</v>
      </c>
      <c r="J32" s="70">
        <f>BAŞARI!AU3</f>
        <v>0</v>
      </c>
      <c r="K32" s="65">
        <f>BAŞARI!AU5</f>
        <v>0</v>
      </c>
      <c r="M32" s="64" t="s">
        <v>143</v>
      </c>
      <c r="N32" s="69">
        <f>Ödev!AC1</f>
        <v>0</v>
      </c>
      <c r="O32" s="70">
        <f>BAŞARI!AU8</f>
        <v>0</v>
      </c>
      <c r="P32" s="65">
        <f>BAŞARI!AU10</f>
        <v>0</v>
      </c>
      <c r="R32" s="64" t="s">
        <v>174</v>
      </c>
      <c r="S32" s="75">
        <f>Proje!AC1</f>
        <v>0</v>
      </c>
      <c r="T32" s="74">
        <f>BAŞARI!AU13</f>
        <v>0</v>
      </c>
      <c r="U32" s="66">
        <f>BAŞARI!AU15</f>
        <v>0</v>
      </c>
      <c r="W32" s="64" t="s">
        <v>205</v>
      </c>
      <c r="X32" s="75">
        <f>Final!AC1</f>
        <v>0</v>
      </c>
      <c r="Y32" s="74">
        <f>BAŞARI!AU18</f>
        <v>0</v>
      </c>
      <c r="Z32" s="66">
        <f>BAŞARI!AU20</f>
        <v>0</v>
      </c>
    </row>
    <row r="33" spans="8:26">
      <c r="H33" s="64" t="s">
        <v>29</v>
      </c>
      <c r="I33" s="69">
        <f>Arasınav!AD1</f>
        <v>0</v>
      </c>
      <c r="J33" s="70">
        <f>BAŞARI!AV3</f>
        <v>0</v>
      </c>
      <c r="K33" s="65">
        <f>BAŞARI!AV5</f>
        <v>0</v>
      </c>
      <c r="M33" s="64" t="s">
        <v>144</v>
      </c>
      <c r="N33" s="69">
        <f>Ödev!AD1</f>
        <v>0</v>
      </c>
      <c r="O33" s="70">
        <f>BAŞARI!AV8</f>
        <v>0</v>
      </c>
      <c r="P33" s="65">
        <f>BAŞARI!AV10</f>
        <v>0</v>
      </c>
      <c r="R33" s="64" t="s">
        <v>175</v>
      </c>
      <c r="S33" s="75">
        <f>Proje!AD1</f>
        <v>0</v>
      </c>
      <c r="T33" s="74">
        <f>BAŞARI!AV13</f>
        <v>0</v>
      </c>
      <c r="U33" s="66">
        <f>BAŞARI!AV15</f>
        <v>0</v>
      </c>
      <c r="W33" s="64" t="s">
        <v>206</v>
      </c>
      <c r="X33" s="75">
        <f>Final!AD1</f>
        <v>0</v>
      </c>
      <c r="Y33" s="74">
        <f>BAŞARI!AV18</f>
        <v>0</v>
      </c>
      <c r="Z33" s="66">
        <f>BAŞARI!AV20</f>
        <v>0</v>
      </c>
    </row>
    <row r="34" spans="8:26">
      <c r="H34" s="67" t="s">
        <v>30</v>
      </c>
      <c r="I34" s="71">
        <f>Arasınav!AE1</f>
        <v>0</v>
      </c>
      <c r="J34" s="72">
        <f>BAŞARI!AW3</f>
        <v>0</v>
      </c>
      <c r="K34" s="73">
        <f>BAŞARI!AW5</f>
        <v>0</v>
      </c>
      <c r="M34" s="67" t="s">
        <v>145</v>
      </c>
      <c r="N34" s="71">
        <f>Ödev!AE1</f>
        <v>0</v>
      </c>
      <c r="O34" s="72">
        <f>BAŞARI!AW8</f>
        <v>0</v>
      </c>
      <c r="P34" s="73">
        <f>BAŞARI!AW10</f>
        <v>0</v>
      </c>
      <c r="R34" s="67" t="s">
        <v>176</v>
      </c>
      <c r="S34" s="76">
        <f>Proje!AE1</f>
        <v>0</v>
      </c>
      <c r="T34" s="77">
        <f>BAŞARI!AW13</f>
        <v>0</v>
      </c>
      <c r="U34" s="68">
        <f>BAŞARI!AW15</f>
        <v>0</v>
      </c>
      <c r="W34" s="67" t="s">
        <v>207</v>
      </c>
      <c r="X34" s="76">
        <f>Final!AE1</f>
        <v>0</v>
      </c>
      <c r="Y34" s="77">
        <f>BAŞARI!AW18</f>
        <v>0</v>
      </c>
      <c r="Z34" s="68">
        <f>BAŞARI!AW20</f>
        <v>0</v>
      </c>
    </row>
  </sheetData>
  <sheetProtection algorithmName="SHA-512" hashValue="9PEEMpDdSb/fejHGoAOQoxgYb6W5ClHjMLgH53QvsMMkextIpxwTF3M4dQpJM7ZKU5ePtiz9JEP5RdEQY6ODAg==" saltValue="uFzy/iHke3kKnvC+h9adOg==" spinCount="100000" sheet="1" objects="1" scenarios="1"/>
  <mergeCells count="6">
    <mergeCell ref="W2:Y2"/>
    <mergeCell ref="B2:C2"/>
    <mergeCell ref="E2:F2"/>
    <mergeCell ref="H2:J2"/>
    <mergeCell ref="M2:O2"/>
    <mergeCell ref="R2:T2"/>
  </mergeCells>
  <phoneticPr fontId="2" type="noConversion"/>
  <pageMargins left="0.7" right="0.7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4A58CE-C5C9-4786-947B-61729F8442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Gerekli</vt:lpstr>
      <vt:lpstr>Arasınav</vt:lpstr>
      <vt:lpstr>ArasınavOGR</vt:lpstr>
      <vt:lpstr>Ödev</vt:lpstr>
      <vt:lpstr>ÖdevOGR</vt:lpstr>
      <vt:lpstr>Proje</vt:lpstr>
      <vt:lpstr>ProjeOGR</vt:lpstr>
      <vt:lpstr>Final</vt:lpstr>
      <vt:lpstr>FinalOGR</vt:lpstr>
      <vt:lpstr>But</vt:lpstr>
      <vt:lpstr>ButOGR</vt:lpstr>
      <vt:lpstr>PRGCIKTI</vt:lpstr>
      <vt:lpstr>BAŞARI</vt:lpstr>
      <vt:lpstr>SONUÇLAR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Gümüş l GEDIK UNI</dc:creator>
  <cp:lastModifiedBy>HASAN YAŞAR</cp:lastModifiedBy>
  <cp:lastPrinted>2024-10-24T06:54:19Z</cp:lastPrinted>
  <dcterms:created xsi:type="dcterms:W3CDTF">2022-11-28T17:52:59Z</dcterms:created>
  <dcterms:modified xsi:type="dcterms:W3CDTF">2026-04-13T09:12:54Z</dcterms:modified>
</cp:coreProperties>
</file>